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blinkova.jana\Desktop\stavby 2025\VŘ\Střed-III_15267 Ořechov, ul. Sokolská\SOUPIS PRACÍ\"/>
    </mc:Choice>
  </mc:AlternateContent>
  <bookViews>
    <workbookView xWindow="0" yWindow="0" windowWidth="0" windowHeight="0" activeTab="3"/>
  </bookViews>
  <sheets>
    <sheet name="SO 000Ostatní" sheetId="2" r:id="rId1"/>
    <sheet name="SO 000Vedlejší" sheetId="3" r:id="rId2"/>
    <sheet name="SO 101" sheetId="4" r:id="rId3"/>
    <sheet name="SO 181" sheetId="5" r:id="rId4"/>
  </sheets>
  <calcPr/>
</workbook>
</file>

<file path=xl/calcChain.xml><?xml version="1.0" encoding="utf-8"?>
<calcChain xmlns="http://schemas.openxmlformats.org/spreadsheetml/2006/main">
  <c i="5" l="1" r="I3"/>
  <c r="I8"/>
  <c r="O9"/>
  <c r="I9"/>
  <c i="4" r="I3"/>
  <c r="I129"/>
  <c r="O157"/>
  <c r="I157"/>
  <c r="O154"/>
  <c r="I154"/>
  <c r="O150"/>
  <c r="I150"/>
  <c r="O147"/>
  <c r="I147"/>
  <c r="O144"/>
  <c r="I144"/>
  <c r="O140"/>
  <c r="I140"/>
  <c r="O137"/>
  <c r="I137"/>
  <c r="O134"/>
  <c r="I134"/>
  <c r="O130"/>
  <c r="I130"/>
  <c r="I116"/>
  <c r="O126"/>
  <c r="I126"/>
  <c r="O123"/>
  <c r="I123"/>
  <c r="O120"/>
  <c r="I120"/>
  <c r="O117"/>
  <c r="I117"/>
  <c r="I112"/>
  <c r="O113"/>
  <c r="I113"/>
  <c r="I75"/>
  <c r="O108"/>
  <c r="I108"/>
  <c r="O104"/>
  <c r="I104"/>
  <c r="O100"/>
  <c r="I100"/>
  <c r="O96"/>
  <c r="I96"/>
  <c r="O92"/>
  <c r="I92"/>
  <c r="O89"/>
  <c r="I89"/>
  <c r="O86"/>
  <c r="I86"/>
  <c r="O82"/>
  <c r="I82"/>
  <c r="O79"/>
  <c r="I79"/>
  <c r="O76"/>
  <c r="I76"/>
  <c r="I67"/>
  <c r="O72"/>
  <c r="I72"/>
  <c r="O68"/>
  <c r="I68"/>
  <c r="I25"/>
  <c r="O64"/>
  <c r="I64"/>
  <c r="O61"/>
  <c r="I61"/>
  <c r="O57"/>
  <c r="I57"/>
  <c r="O54"/>
  <c r="I54"/>
  <c r="O51"/>
  <c r="I51"/>
  <c r="O48"/>
  <c r="I48"/>
  <c r="O45"/>
  <c r="I45"/>
  <c r="O41"/>
  <c r="I41"/>
  <c r="O37"/>
  <c r="I37"/>
  <c r="O33"/>
  <c r="I33"/>
  <c r="O29"/>
  <c r="I29"/>
  <c r="O26"/>
  <c r="I26"/>
  <c r="I8"/>
  <c r="O21"/>
  <c r="I21"/>
  <c r="O17"/>
  <c r="I17"/>
  <c r="O13"/>
  <c r="I13"/>
  <c r="O9"/>
  <c r="I9"/>
  <c i="3" r="I3"/>
  <c r="I9"/>
  <c r="O40"/>
  <c r="I40"/>
  <c r="O37"/>
  <c r="I37"/>
  <c r="O34"/>
  <c r="I34"/>
  <c r="O31"/>
  <c r="I31"/>
  <c r="O28"/>
  <c r="I28"/>
  <c r="O25"/>
  <c r="I25"/>
  <c r="O22"/>
  <c r="I22"/>
  <c r="O19"/>
  <c r="I19"/>
  <c r="O16"/>
  <c r="I16"/>
  <c r="O13"/>
  <c r="I13"/>
  <c r="O10"/>
  <c r="I10"/>
  <c i="2" r="I3"/>
  <c r="I9"/>
  <c r="O13"/>
  <c r="I13"/>
  <c r="O10"/>
  <c r="I10"/>
</calcChain>
</file>

<file path=xl/sharedStrings.xml><?xml version="1.0" encoding="utf-8"?>
<sst xmlns="http://schemas.openxmlformats.org/spreadsheetml/2006/main">
  <si>
    <t>EstiCon</t>
  </si>
  <si>
    <t>Firma:</t>
  </si>
  <si>
    <t>Soupis prací objektu</t>
  </si>
  <si>
    <t>S</t>
  </si>
  <si>
    <t>Stavba:</t>
  </si>
  <si>
    <t>PD</t>
  </si>
  <si>
    <t>III/15267 Ořechov, ul. Sokolská</t>
  </si>
  <si>
    <t>Ostatní</t>
  </si>
  <si>
    <t>O</t>
  </si>
  <si>
    <t>Objekt:</t>
  </si>
  <si>
    <t>SO 000</t>
  </si>
  <si>
    <t>Ostatní a vedlejší náklady</t>
  </si>
  <si>
    <t>O1</t>
  </si>
  <si>
    <t>Rozpočet:</t>
  </si>
  <si>
    <t>náklady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</si>
  <si>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</si>
  <si>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</si>
  <si>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</si>
  <si>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</si>
  <si>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</si>
  <si>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</si>
  <si>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</si>
  <si>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</si>
  <si>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</si>
  <si>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</si>
  <si>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</si>
  <si>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</si>
  <si>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</si>
  <si>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konstrukce a práce</t>
  </si>
  <si>
    <t>P</t>
  </si>
  <si>
    <t>029113</t>
  </si>
  <si>
    <t/>
  </si>
  <si>
    <t>OSTATNÍ POŽADAVKY - GEODETICKÉ ZAMĚŘENÍ - CELKY</t>
  </si>
  <si>
    <t>KPL</t>
  </si>
  <si>
    <t>PP</t>
  </si>
  <si>
    <t>Geodetické zaměření stavby - popsáno v obchodních podmínkách</t>
  </si>
  <si>
    <t>TS</t>
  </si>
  <si>
    <t>zahrnuje veškeré náklady spojené s objednatelem požadovanými pracemi</t>
  </si>
  <si>
    <t>02946</t>
  </si>
  <si>
    <t>OSTAT POŽADAVKY - FOTODOKUMENTACE</t>
  </si>
  <si>
    <t>Fotodokumentace provádění stavby - popsáno v obchodních podmínkách</t>
  </si>
  <si>
    <t>položka zahrnuje:
- fotodokumentaci zadavatelem požadovaného děje a konstrukcí v požadovaných časových intervalech
- zadavatelem specifikované výstupy (fotografie v papírovém a digitálním formátu) v požadovaném počtu</t>
  </si>
  <si>
    <t>Vedlejší</t>
  </si>
  <si>
    <t>00001</t>
  </si>
  <si>
    <t>R</t>
  </si>
  <si>
    <t xml:space="preserve">Vytyčení veškerých inženýrských sítí v prostoru staveniště - popsáno v obchodních podmínkách  a v projektové dokumentaci</t>
  </si>
  <si>
    <t>00002</t>
  </si>
  <si>
    <t>Vytyčení obvodu prostoru staveniště - popsáno v projektové dokumentaci</t>
  </si>
  <si>
    <t>00003</t>
  </si>
  <si>
    <t>Zřízení a odstranění zařízení staveniště - popsáno v obchodních podmínkách</t>
  </si>
  <si>
    <t>00004</t>
  </si>
  <si>
    <t>Zajištění povolení k uzavírkám - popsáno v obchodních podmínkách, v zákoně č. 13/1997 Sb., a vyhlášce č. 104/1997</t>
  </si>
  <si>
    <t>00005</t>
  </si>
  <si>
    <t>Zajištění stanovení, umístění, údržbu, přemístění a odstranění dočasného dopravního značení - popsáno v projektové dokumentaci</t>
  </si>
  <si>
    <t>00008</t>
  </si>
  <si>
    <t xml:space="preserve">Zajištění přístupů a příjezdů k sousedním nemovitostem  - popsáno v obchodních podmínkách, v zákoně č. 13/1997 Sb., a vyhlášce č. 104/1997</t>
  </si>
  <si>
    <t>00009</t>
  </si>
  <si>
    <t xml:space="preserve">Hlavní prohlídka silnice prováděná při uvedení stavby do provozu  - popsáno v obchodních podmínkách a vyhlášce č. 104/1997</t>
  </si>
  <si>
    <t>00014</t>
  </si>
  <si>
    <t>Zajištění provedení a výstupů veškerých zkoušek a revizí - popsáno v obchodních podmínkách, technických podmínkách a normách ČSN</t>
  </si>
  <si>
    <t>00015</t>
  </si>
  <si>
    <t>Bezpečnostní opatření - popsáno v projektové dokumentaci</t>
  </si>
  <si>
    <t>00018</t>
  </si>
  <si>
    <t>Návrh technologického postupu prací - popsáno v obchodních podmínkách</t>
  </si>
  <si>
    <t>00019</t>
  </si>
  <si>
    <t>Zajištění stanovení trvalého dopravního značení</t>
  </si>
  <si>
    <t>SO 101</t>
  </si>
  <si>
    <t>Silnice III/15267</t>
  </si>
  <si>
    <t>014102</t>
  </si>
  <si>
    <t>POPLATKY ZA SKLÁDKU</t>
  </si>
  <si>
    <t>T</t>
  </si>
  <si>
    <t>Poplatek za skládku položky 123735. Objemová hmotnost 2t/m3.</t>
  </si>
  <si>
    <t>VV</t>
  </si>
  <si>
    <t>2 * 885,07 = 1770,140 [A]</t>
  </si>
  <si>
    <t>Položka zahrnuje:
- veškeré poplatky provozovateli skládky související s uložením odpadu na skládce.
Položka nezahrnuje:
- x</t>
  </si>
  <si>
    <t>a</t>
  </si>
  <si>
    <t>Poplatek za skládku položky 123735a. Objemová hmotnost 2t/m3.</t>
  </si>
  <si>
    <t>2 * 1843,9 = 3687,800 [A]</t>
  </si>
  <si>
    <t>b</t>
  </si>
  <si>
    <t>Poplatek za skládku položky 12924. Objemová hmotnost 1.9 t/m3.</t>
  </si>
  <si>
    <t>(0,15 * 364,95) * 1,9 = 104,011 [A]</t>
  </si>
  <si>
    <t>c</t>
  </si>
  <si>
    <t>Poplatek za skládku. položky 12932.
Hustota materiálu 2 t/m^3</t>
  </si>
  <si>
    <t>2 * 335 * 0,5 = 335,000 [A]</t>
  </si>
  <si>
    <t>1</t>
  </si>
  <si>
    <t>Zemní práce</t>
  </si>
  <si>
    <t>11352</t>
  </si>
  <si>
    <t>ODSTRANĚNÍ CHODNÍKOVÝCH A SILNIČNÍCH OBRUBNÍKŮ BETONOVÝCH</t>
  </si>
  <si>
    <t>M</t>
  </si>
  <si>
    <t>Odstr. bet. obrub (bez rozlišení silniční x nájezdový) vč. lože. S ohledem na malé množství včetně poplatku za skládku._x000d_
Odvoz a likvidace v režii zhotovitele.</t>
  </si>
  <si>
    <t>Položka zahrnuje:
- veškerou manipulaci s vybouranou sutí a s vybouranými hmotami vč. uložení na skládku.</t>
  </si>
  <si>
    <t>11372</t>
  </si>
  <si>
    <t>FRÉZOVÁNÍ ZPEVNĚNÝCH PLOCH ASFALTOVÝCH</t>
  </si>
  <si>
    <t>M3</t>
  </si>
  <si>
    <t>Frézování asfaltových vrstev v tl. 250 mm v rozsahu silnic III/15267 a III/15265.
Zapracování do vrstvy RSCA viz. pol. 567554. Jedná se o třídu ZAS-T1 až ZAS-T3. Uložení na meziskládku._x000d_
Použití v pol. 56365.
(Rozměry a kubatura dle "02 Situace komunikace dig. AutoCAD" ,
"05 Charakteristické příčné řezy dig. AutoCAD")</t>
  </si>
  <si>
    <t>7375,6 * 0,25 = 1843,900 [A]</t>
  </si>
  <si>
    <t>Položka zahrnuje:
- veškerou manipulaci s vybouranou sutí a s vybouranými hmotami vč. uložení na meziskládku.</t>
  </si>
  <si>
    <t>Frézování asfaltových vrstev v tl. 120 mm v rozsahu MK.
Jedná se o třídu ZAS-T1 a ZAS-T2.
(Rozměry a kubatura dle "02 Situace komunikace dig. AutoCAD" ,
"05 Charakteristické příčné řezy dig. AutoCAD")_x000d_
Odvoz a likvidace v režii zhotovitele.</t>
  </si>
  <si>
    <t>105,7 * 0,12 = 12,684 [A]</t>
  </si>
  <si>
    <t>Položka zahrnuje:
- vodorovnou a svislou dopravu, přemístění, přeložení, manipulace s materiálem.</t>
  </si>
  <si>
    <t>123735</t>
  </si>
  <si>
    <t>ODKOP PRO SPOD STAVBU SILNIC A ŽELEZNIC TŘ. I, ODVOZ DO 8KM</t>
  </si>
  <si>
    <t>Odkop stávajících vrstev vozovky (PM, ŠD) v tl. 120 mm v rozsahu silnic III/15267 a III/15265. Poplatek za skládku viz pol. 014102.
(Kubatura dle "02 Situace komunikace dig. AutoCAD" ,
"04 Vzorové příčné řezy")</t>
  </si>
  <si>
    <t>7375,6 * 0,12 = 885,072 [A]</t>
  </si>
  <si>
    <t xml:space="preserve"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 uložení zeminy (na skládku, do násypu) ani poplatky za skládku, vykazují se v položce č.0141**</t>
  </si>
  <si>
    <t>Odkop pro výměnu podloží vozovky v místech sanace na parapláň hl. 500 mm. Poplatek za skládku viz pol. 014102a.
(Kubatura dle "02 Situace komunikace dig. AutoCAD" ,
"04 Vzorové příčné řezy")</t>
  </si>
  <si>
    <t>0,5 * 3687,8 = 1843,900 [A]</t>
  </si>
  <si>
    <t>12924</t>
  </si>
  <si>
    <t>ČIŠTĚNÍ KRAJNIC OD NÁNOSU TL. DO 200MM</t>
  </si>
  <si>
    <t>M2</t>
  </si>
  <si>
    <t>Odstranění svrchní vrstvy nezpevněné krajnice tl. 150 mm, včetně odvozu a uložení na skládku. Poplatek za skládku pol. 014102b.
(Rozměry a plocha dle "02 Situace komunikace dig. AutoCAD" a
"04 Vzorové příčné řezy")</t>
  </si>
  <si>
    <t xml:space="preserve">Položka zahrnuje:
- vodorovnou a svislou dopravu, přemístění, přeložení, manipulace s materiálem a uložení na skládku.
Položka nezahrnuje:
-  poplatek za skládku, který se vykazuje v položce 0141** (s výjimkou malého množství  materiálu, kde je možné poplatek zahrnout do jednotkové ceny položky – tento fakt musí být uveden v doplňujícím textu k položce)</t>
  </si>
  <si>
    <t>12932</t>
  </si>
  <si>
    <t>ČIŠTĚNÍ PŘÍKOPŮ OD NÁNOSU DO 0,5M3/M</t>
  </si>
  <si>
    <t>Čištění příkopů prohrábnutím.
(Délka dle "03 Podélný profil dig. AutoCAD")_x000d_
Včetně odvozu na skládku.</t>
  </si>
  <si>
    <t>12980</t>
  </si>
  <si>
    <t>ČIŠTĚNÍ ULIČNÍCH VPUSTÍ</t>
  </si>
  <si>
    <t>KUS</t>
  </si>
  <si>
    <t>Vyčištění uličních vpustí.
(Počet dle "02 Situace komunikace dig. AutoCAD")_x000d_
Odvoz a likvidace v režii zhotovitele.</t>
  </si>
  <si>
    <t>129958</t>
  </si>
  <si>
    <t>ČIŠTĚNÍ POTRUBÍ DN DO 600MM</t>
  </si>
  <si>
    <t>Vyčištění podélných propustků.
(Délka dle "03 Podélný profil dig. AutoCAD")_x000d_
Odvoz a likvidace v režii zhotovitele.</t>
  </si>
  <si>
    <t>17581</t>
  </si>
  <si>
    <t>OBSYP POTRUBÍ A OBJEKTŮ Z NAKUPOVANÝCH MATERIÁLŮ</t>
  </si>
  <si>
    <t>Obsyp uličních vpustí hutnitelnou zeminou vč. hutnění.</t>
  </si>
  <si>
    <t>((1.8 * 1.8 * 1.6) -0.45) * 2 = 9,468 [A]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</si>
  <si>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 
Způsob měření:
- zemina vytlačená potrubím o DN 180mm se od kubatury obsypů neodečítá</t>
  </si>
  <si>
    <t>18232</t>
  </si>
  <si>
    <t>ROZPROSTŘENÍ ORNICE V ROVINĚ V TL DO 0,15M</t>
  </si>
  <si>
    <t>Rozprostření ornice v tl. 0,15 m, za nově osazenými obrubami.
(Plocha dle "05 Charakteristické příčné řezy dig. AutoCAD")</t>
  </si>
  <si>
    <t>Položka zahrnuje:
- nutné přemístění ornice z dočasných skládek vzdálených do 50m
- rozprostření ornice v předepsané tloušťce v rovině a ve svahu do 1:5
Položka nezahrnuje:
- x</t>
  </si>
  <si>
    <t>18241</t>
  </si>
  <si>
    <t>ZALOŽENÍ TRÁVNÍKU RUČNÍM VÝSEVEM</t>
  </si>
  <si>
    <t>Osetí ohumusovaných ploch</t>
  </si>
  <si>
    <t>Položka zahrnuje:
- dodání předepsané travní směsi, její výsev na ornici, zalévání, první pokosení, to vše bez ohledu na sklon terénu
Položka nezahrnuje:
- x</t>
  </si>
  <si>
    <t>2</t>
  </si>
  <si>
    <t>Základy</t>
  </si>
  <si>
    <t>21450</t>
  </si>
  <si>
    <t>SANAČNÍ VRSTVY Z KAMENIVA</t>
  </si>
  <si>
    <t>Vhodný materiál dle ČSN 73 6133 v tl. 500 mm. Výměna podloží vozovky - upřesněna hutnícím pokusem.
(Rozměry a kubatura dle "04 Vzorové příčné řezy" a
"05 Charakteristické příčné řezy dig. AutoCAD")</t>
  </si>
  <si>
    <t>3687,8*0,5 = 1843,900 [A]</t>
  </si>
  <si>
    <t>Položka zahrnuje
- dodávku předepsaného kameniva
- mimostaveništní a vnitrostaveništní dopravu a jeho uložení
- není-li v zadávací dokumentaci uvedeno jinak, jedná se o nakupovaný materiál
Položka nezahrnuje:
- x</t>
  </si>
  <si>
    <t>21461C</t>
  </si>
  <si>
    <t>SEPARAČNÍ GEOTEXTILIE DO 300G/M2</t>
  </si>
  <si>
    <t>Separační geotextilie 300g/m2 uložena na parapláni.
(Rozměry a plocha dle "02 Situace komunikace dig. AutoCAD" a
"04 Vzorové příčné řezy")</t>
  </si>
  <si>
    <t>Položka zahrnuje:
- dodávku předepsané geotextilie
- úpravu, očištění a ochranu podkladu
- přichycení k podkladu, případně zatížení
- úpravy spojů a zajištění okrajů
- úpravy pro odvodnění
- nutné přesahy (nezapočítávají se do výměry)
- mimostaveništní a vnitrostaveništní dopravu
Položka nezahrnuje:
- x</t>
  </si>
  <si>
    <t>5</t>
  </si>
  <si>
    <t>Komunikace</t>
  </si>
  <si>
    <t>56363</t>
  </si>
  <si>
    <t>VOZOVKOVÉ VRSTVY Z RECYKLOVANÉHO MATERIÁLU TL DO 150MM</t>
  </si>
  <si>
    <t>Vrstva R-material na jednotlivých sjezdech tl. 150 mm.
(Plocha dle "02 Situace komunikace dig. AutoCAD")</t>
  </si>
  <si>
    <t>Položka zahrnuje:
- dodání recyklátu v požadované kvalitě
- očištění podkladu
- uložení recyklátu dle předepsaného technologického předpisu, zhutnění vrstvy v předepsané tloušťce
- zřízení vrstvy bez rozlišení šířky, pokládání vrstvy po etapách, včetně pracovních spar a spojů
- úpravu napojení, ukončení 
Položka nezahrnuje:
- postřiky, nátěry</t>
  </si>
  <si>
    <t>Vrstva R-material na zpevnění komunikace na otáčení autobusů tl. 150 mm. 
(Plocha dle "02 Situace komunikace dig. AutoCAD")</t>
  </si>
  <si>
    <t>56365</t>
  </si>
  <si>
    <t>VOZOVKOVÉ VRSTVY Z RECYKLOVANÉHO MATERIÁLU TL DO 250MM</t>
  </si>
  <si>
    <t>Rozprostření vrstvy v tl. 250 mm. Využit materiál z pol. 11372.
(Rozměry a kubatura dle "02 Situace komunikace dig. AutoCAD" ,
"05 Charakteristické příčné řezy dig. AutoCAD")</t>
  </si>
  <si>
    <t>567554</t>
  </si>
  <si>
    <t>VRST PRO OBNOVU A OPR RECYK ZA STUD CEM A ASF EM TL DO 250MM</t>
  </si>
  <si>
    <t>Vrstva RS CA tl. 250 mm. Recyklace za studena s použitím hydraul. a asf. poj. (asf. emulze nebo zpěněný asf.). Předpokl. dávkování 2.0%-3.5% asf. a 2.5%-5.0% cem. Pol. vč. doplnění vhodného kameniva dle výsledků průkazní zkoušky. Vrstava RS CA provedena dle ČSN 73 6147. 
(Rozměry a kubatura dle "05 Charakteristické příčné řezy dig. AutoCAD" a
"04 Vzorové příčné řezy")</t>
  </si>
  <si>
    <t>Položka zahrnuje:
- dodání materiálů předepsaných pro recyklaci za studena
- provedení recyklace dle předepsaného technologického předpisu, zhutnění vrstvy v předepsané tloušťce
- zřízení vrstvy bez rozlišení šířky, pokládání vrstvy po etapách
- úpravu napojení, ukončení
Položka nezahrnuje:
- postřiky, nátěry</t>
  </si>
  <si>
    <t>56962</t>
  </si>
  <si>
    <t>ZPEVNĚNÍ KRAJNIC Z RECYKLOVANÉHO MATERIÁLU TL DO 100MM</t>
  </si>
  <si>
    <t>Vybudování nezpevněné krajnice tl. 0.10 m z R-Materiálu fr. 0/22. Navrhovaná šířka krajnice 0,75 m.
(Rozměry a plocha dle "02 Situace komunikace dig. AutoCAD" a
"04 Vzorové příčné řezy")</t>
  </si>
  <si>
    <t>Položka zahrnuje:
- dodání recyklátu předepsané kvality a zrnitosti
- očištění podkladu
- uložení recyklátu dle předepsaného technologického předpisu, zhutnění vrstvy v předepsané tloušťce
- zřízení vrstvy bez rozlišení šířky, pokládání vrstvy po etapách,
Položka nezahrnuje:
- postřiky, nátěry</t>
  </si>
  <si>
    <t>572213</t>
  </si>
  <si>
    <t>SPOJOVACÍ POSTŘIK Z EMULZE DO 0,5KG/M2</t>
  </si>
  <si>
    <t>Spojovací postřik kationaktivní asfaltovou emulzí (0.3-0.6 kg/m2) pod obrusnou vrstvou v rozsahu silnic III/15267 a III/15265 + a pod obrusnou a ložnou vrstvou návaznosti MK.
(Rozměry a plocha dle "02 Situace komunikace dig. AutoCAD" a
"04 Vzorové příčné řezy")</t>
  </si>
  <si>
    <t>7375,6 + 105,7 * 2 = 7587,000 [A]</t>
  </si>
  <si>
    <t>Položka zahrnuje:
- dodání všech předepsaných materiálů pro postřiky v předepsaném množství
- provedení dle předepsaného technologického předpisu
- zřízení vrstvy bez rozlišení šířky, pokládání vrstvy po etapách
- úpravu napojení, ukončení
Položka nezahrnuje:
- x</t>
  </si>
  <si>
    <t>574A34</t>
  </si>
  <si>
    <t>ASFALTOVÝ BETON PRO OBRUSNÉ VRSTVY ACO 11+ TL. 40MM</t>
  </si>
  <si>
    <t>Obrusná vrstva ACO 11+ 50/70 v tl. 0,04 m v rozsahu silnic III/15267 a III/15265 + výměna krytu na návaznostech MK. Položka je včetně proříznutí a těsnění technologických spár.
(Rozměry a plocha dle "02 Situace komunikace dig. AutoCAD" a
"04 Vzorové příčné řezy")</t>
  </si>
  <si>
    <t>7375,6 + 105,7 = 7481,300 [A]</t>
  </si>
  <si>
    <t>Položka zahrnuje:
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Položka nezahrnuje:
- postřiky, nátěry
- těsnění podél obrubníků, dilatačních zařízení, odvodňovacích proužků, odvodňovačů, vpustí, šachet a pod.</t>
  </si>
  <si>
    <t>574E76</t>
  </si>
  <si>
    <t>ASFALTOVÝ BETON PRO PODKLADNÍ VRSTVY ACP 16+, 16S TL. 80MM</t>
  </si>
  <si>
    <t>Horní podkladní vrstva ACP 16+ 50/70 v tl. 0,08 m v rozsahu silnic III/15267 a III/15265 + výměna krytu na návaznostech MK.
(Rozměry a plocha dle "02 Situace komunikace dig. AutoCAD" a
"04 Vzorové příčné řezy")</t>
  </si>
  <si>
    <t>587205</t>
  </si>
  <si>
    <t>PŘEDLÁŽDĚNÍ KRYTU Z BETONOVÝCH DLAŽDIC</t>
  </si>
  <si>
    <t>Úprava povrchu do původního stavu ve vjezdu v km 0,964 vpravo.
(Plocha dle "02 Situace komunikace dig. AutoCAD")</t>
  </si>
  <si>
    <t>3,9 = 3,900 [A]</t>
  </si>
  <si>
    <t>Položka zahrnuje:
- pod pojmem *předláždění* se rozumí rozebrání stávající dlažby a pokládka dlažby ze stávajícího dlažebního materiálu (bez dodávky nového)
- nezbytnou manipulaci s tímto materiálem (nakládání, doprava, složení, očištění)
- dodání a rozprostření materiálu pro lože a jeho tloušťku předepsanou dokumentací a pro předepsanou výplň spar
Položka nezahrnuje:
- doplnění plochy s použitím nového materiálu (vykazuje se v položce č.582)</t>
  </si>
  <si>
    <t>Úprava povrchu do původního stavu v místech vyměňovaných obrubníků zpevněných ploch (chodníků, vjezdů, parkoviště…) podél silnice. 
(Plocha dle "02 Situace komunikace dig. AutoCAD")</t>
  </si>
  <si>
    <t>20 * 0,5 = 10,000 [A]</t>
  </si>
  <si>
    <t>7</t>
  </si>
  <si>
    <t>Přidružená stavební výroba</t>
  </si>
  <si>
    <t>702212</t>
  </si>
  <si>
    <t>KABELOVÁ CHRÁNIČKA ZEMNÍ DN PŘES 100 DO 200 MM</t>
  </si>
  <si>
    <t>CHránička pr. 110 mm.</t>
  </si>
  <si>
    <t>1. Položka obsahuje:
 – přípravu podkladu pro osazení
2. Položka neobsahuje:
 X
3. Způsob měření:
Měří se metr délkový.</t>
  </si>
  <si>
    <t>8</t>
  </si>
  <si>
    <t>Potrubí</t>
  </si>
  <si>
    <t>89712</t>
  </si>
  <si>
    <t>VPUSŤ KANALIZAČNÍ ULIČNÍ KOMPLETNÍ Z BETONOVÝCH DÍLCŮ</t>
  </si>
  <si>
    <t>Osazení nových uličních vpustí s čistícími koši bez sifonu a bez zápachové uzávěrky. Včetně podkladního betonu C12/15 v tl. 100 mm a štěrkopískového podsypu v tl. 100 mm.
(Počet dle "02 Situace komunikace dig. AutoCAD")</t>
  </si>
  <si>
    <t>Položka zahrnuje:
- dodávku a osazení předepsaných dílů včetně mříže
- výplň, těsnění a tmelení spar a spojů,
- opatření povrchů betonu izolací proti zemní vlhkosti v částech, kde přijdou do styku se zeminou nebo kamenivem,
- předepsané podkladní konstrukce
Položka nezahrnuje:
- x</t>
  </si>
  <si>
    <t>899122</t>
  </si>
  <si>
    <t>MŘÍŽE LITINOVÉ SAMOSTATNÉ</t>
  </si>
  <si>
    <t>Výměna poškozené mříže UV - určeno vpochůzkou při samotné realizaci.</t>
  </si>
  <si>
    <t>Položka zahrnuje:
- dodávku a osazení předepsané mříže včetně rámu
Položka nezahrnuje:
- x</t>
  </si>
  <si>
    <t>89921</t>
  </si>
  <si>
    <t>VÝŠKOVÁ ÚPRAVA POKLOPŮ</t>
  </si>
  <si>
    <t>Výšková úprava poklopů.
(Počet dle "02 Situace komunikace dig. AutoCAD")</t>
  </si>
  <si>
    <t>Položka zahrnuje:
- všechny nutné práce a materiály pro zvýšení nebo snížení zařízení (včetně nutné úpravy stávajícího povrchu vozovky nebo chodníku)
Položka nezahrnuje:
- x</t>
  </si>
  <si>
    <t>89923</t>
  </si>
  <si>
    <t>VÝŠKOVÁ ÚPRAVA KRYCÍCH HRNCŮ</t>
  </si>
  <si>
    <t>Výšková úprava znaků IS (vodovod, plynovod, aj.).
(Počet dle "02 Situace komunikace dig. AutoCAD")</t>
  </si>
  <si>
    <t>9</t>
  </si>
  <si>
    <t>Ostatní konstrukce a práce</t>
  </si>
  <si>
    <t>915111</t>
  </si>
  <si>
    <t>VODOROVNÉ DOPRAVNÍ ZNAČENÍ BARVOU HLADKÉ - DODÁVKA A POKLÁDKA</t>
  </si>
  <si>
    <t>Dodání a pokládka nátěrového systému, barva bíla.
Čáry - V1a, V2b (1,5/1,5/0,25), V7a (š. 3,0 m) a V13 (0,5/1,5).
(Výměra dle "06 Situace trvalého dopravního značení dig. AutoCAD")</t>
  </si>
  <si>
    <t>77 + (0,25 * 142,6) * 1/2 + 3 * 0,5 * 6 + 31,2 = 135,025 [A]</t>
  </si>
  <si>
    <t>Položka zahrnuje:
- dodání a pokládku nátěrového materiálu
- předznačení a reflexní úpravu
Položka nezahrnuje:
- x
Způsob měření:
- měří se pouze natíraná plocha</t>
  </si>
  <si>
    <t>915221</t>
  </si>
  <si>
    <t>VODOR DOPRAV ZNAČ PLASTEM STRUKTURÁLNÍ NEHLUČNÉ - DOD A POKLÁDKA</t>
  </si>
  <si>
    <t>Dodání a pokládka nátěrového systému, barva bíla.
Čáry - V1a, V2b (1,5/1,5/0,25), V7a (š. 3,0 m), V7b (š. 3,0 m) a V13 (0,5/1,5).
(Výměra dle "06 Situace trvalého dopravního značení dig. AutoCAD")</t>
  </si>
  <si>
    <t>91551</t>
  </si>
  <si>
    <t>VODOROVNÉ DOPRAVNÍ ZNAČENÍ - PŘEDEM PŘIPRAVENÉ SYMBOLY</t>
  </si>
  <si>
    <t>Dodání a pokládka nátěrového systému, barva bíla - strukturální plast nehlučící.
Symboly - V11a.
(Výměra dle "06 Situace trvalého dopravního značení dig. AutoCAD")</t>
  </si>
  <si>
    <t>Položka zahrnuje:
- dodání a pokládku předepsaného symbolu
- předznačení a reflexní úpravu
Položka nezahrnuje:
- x</t>
  </si>
  <si>
    <t>917224</t>
  </si>
  <si>
    <t>SILNIČNÍ A CHODNÍKOVÉ OBRUBY Z BETONOVÝCH OBRUBNÍKŮ ŠÍŘ 150MM</t>
  </si>
  <si>
    <t>Silniční obruba (bez rozlišení silniční x nájezdový x přechodový) vč. osazení do bet. lože C16/20 XF1 - nová ke KÚ vpravo + výměna poškozených.
(Délka dle "02 Situace komunikace dig. AutoCAD")</t>
  </si>
  <si>
    <t>58 + 20 = 78,000 [A]</t>
  </si>
  <si>
    <t>Položka zahrnuje:
- dodání a pokládku betonových obrubníků o rozměrech předepsaných zadávací dokumentací
- betonové lože i boční betonovou opěrku
Položka nezahrnuje:
- x</t>
  </si>
  <si>
    <t>91772</t>
  </si>
  <si>
    <t>OBRUBA Z DLAŽEBNÍCH KOSTEK DROBNÝCH</t>
  </si>
  <si>
    <t>Dvojřadek z žul. dl. kostek 8/10 do bet. lože C16/20 XF1.
(Délka dle "02 Situace komunikace dig. AutoCAD")</t>
  </si>
  <si>
    <t>Položka zahrnuje:
- dodání a pokládku jedné řady dlažebních kostek o rozměrech předepsaných zadávací dokumentací
- betonové lože i boční betonovou opěrku
Položka nezahrnuje:
- x</t>
  </si>
  <si>
    <t>919111</t>
  </si>
  <si>
    <t>ŘEZÁNÍ ASFALTOVÉHO KRYTU VOZOVEK TL DO 50MM</t>
  </si>
  <si>
    <t>Proříznutí nové asfaltové vozovky (starý asf. vs. nový asf.) - vytvoření komůrky šířky 10 mm a hloubky 25 mm. 
(ZÚ, KÚ, návaznosti).
(Délka dle "02 Situace komunikace dig. AutoCAD")</t>
  </si>
  <si>
    <t>Položka zahrnuje:
- řezání vozovkové vrstvy v předepsané tloušťce
- spotřeba vody
Položka nezahrnuje:
- x</t>
  </si>
  <si>
    <t>919112</t>
  </si>
  <si>
    <t>ŘEZÁNÍ ASFALTOVÉHO KRYTU VOZOVEK TL DO 100MM</t>
  </si>
  <si>
    <t>Proříznutí stávající asfaltové vozovky po jednotlivých konstrukčních vrstvách pro potřeby frézování v místech napojení (ZÚ, KÚ, návaznosti,…) diamantovým kotoučem.
(Délka dle "02 Situace komunikace dig. AutoCAD")</t>
  </si>
  <si>
    <t>2 * 110,5 = 221,000 [A]</t>
  </si>
  <si>
    <t>931321</t>
  </si>
  <si>
    <t>TĚSNĚNÍ DILATAČ SPAR ASF ZÁLIVKOU MODIFIK PRŮŘ DO 100MM2</t>
  </si>
  <si>
    <t>Těsnící zálivka k položce č. 919111.
(Délka dle "02 Situace komunikace dig. AutoCAD")</t>
  </si>
  <si>
    <t>Položka zahrnuje:
- dodávku a osazení předepsaného materiálu
- očištění ploch spáry před úpravou
- očištění okolí spáry po úpravě
Položka nezahrnuje:
- těsnící profil</t>
  </si>
  <si>
    <t>96687</t>
  </si>
  <si>
    <t>VYBOURÁNÍ ULIČNÍCH VPUSTÍ KOMPLETNÍCH</t>
  </si>
  <si>
    <t>Výměna poškozených UV - určeno po vyčištění všech UV. Odvoz a likvidace v režii zhotovitele.
(Počet dle "02 Situace komunikace dig. AutoCAD")</t>
  </si>
  <si>
    <t>Položka zahrnuje:
- kompletní bourací práce včetně nezbytného rozsahu zemních prací,
- veškerou manipulaci s vybouranou sutí a hmotami včetně uložení na skládku,
- veškeré další práce plynoucí z technologického předpisu a z platných předpisů,</t>
  </si>
  <si>
    <t>SO 181</t>
  </si>
  <si>
    <t>DIO</t>
  </si>
  <si>
    <t>02720</t>
  </si>
  <si>
    <t>POMOC PRÁCE ZRÍZ NEBO ZAJIŠT REGULACI A OCHRANU DOPRAVY</t>
  </si>
  <si>
    <t>Přechodná úprava dopravního značení a objízdných tras, včetně údržby a úprav
během stavebních prací v souladu s TP66 - II.vydání "Zásady pro označování
pracovních míst na PK" a s platnými předpisy pro navrhování DZ na PK, vč.
vyhlášky č. 294/2015 Sb.
Stávající svislé dopravní značky se pro potřeby PDZ zachovají a dle potřeby
zakryjí, upraví nebo doplní. Přechodné SDZ (značky, směrovací desky, závory,
semaforová souprava, světla) se umístí na nosičích a podkladních deskách včetně
nutných přesunů dle jednotlivých fází (etap) výstavby, dodávky, montáže,
demontáže.
Včetně všech potřebných povolení k uzavírce.
Včetně projednání s dotčenými orgány.
Vše v režii zhotovitele.</t>
  </si>
  <si>
    <t>Položka zahrnuje:
- veškeré náklady spojené s objednatelem požadovanými zařízeními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</si>
</sst>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10">
    <font>
      <sz val="11"/>
      <name val="Calibri"/>
      <family val="2"/>
      <scheme val="minor"/>
    </font>
    <font>
      <sz val="11"/>
      <color rgb="FFD9D9D9"/>
      <name val="Calibri"/>
      <scheme val="minor"/>
    </font>
    <font>
      <sz val="10"/>
      <color rgb="FF000000"/>
      <name val="Arial"/>
    </font>
    <font>
      <b/>
      <sz val="16"/>
      <color rgb="FF000000"/>
      <name val="Arial"/>
    </font>
    <font>
      <b/>
      <sz val="11"/>
      <color rgb="FF000000"/>
      <name val="Arial"/>
    </font>
    <font>
      <sz val="10"/>
      <color rgb="FFFFFFFF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b/>
      <sz val="10"/>
      <color rgb="FF000000"/>
      <name val="Arial"/>
    </font>
    <font>
      <i/>
      <sz val="10"/>
      <color rgb="FF000000"/>
      <name val="Arial"/>
    </font>
  </fonts>
  <fills count="5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  <fill>
      <patternFill patternType="solid">
        <fgColor rgb="FFADD8E6"/>
      </patternFill>
    </fill>
  </fills>
  <borders count="19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14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center" vertical="center" wrapText="1"/>
    </xf>
    <xf numFmtId="0" fontId="4" fillId="0" borderId="0">
      <alignment horizontal="lef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8" fillId="0" borderId="0">
      <alignment horizontal="right" vertical="center" wrapText="1"/>
    </xf>
    <xf numFmtId="0" fontId="8" fillId="0" borderId="0">
      <alignment horizontal="left" vertical="center" wrapText="1"/>
    </xf>
    <xf numFmtId="0" fontId="8" fillId="0" borderId="0">
      <alignment horizontal="left" vertical="center" wrapText="1"/>
    </xf>
    <xf numFmtId="0" fontId="8" fillId="0" borderId="0">
      <alignment horizontal="left" vertical="center" wrapText="1"/>
    </xf>
    <xf numFmtId="0" fontId="8" fillId="0" borderId="0">
      <alignment horizontal="right" vertical="center" wrapText="1"/>
    </xf>
    <xf numFmtId="0" fontId="2" fillId="0" borderId="0">
      <alignment horizontal="left" vertical="center" wrapText="1"/>
    </xf>
    <xf numFmtId="0" fontId="2" fillId="0" borderId="0">
      <alignment horizontal="right" vertical="center" wrapText="1"/>
    </xf>
    <xf numFmtId="0" fontId="9" fillId="0" borderId="0">
      <alignment horizontal="left" vertical="center" wrapText="1"/>
    </xf>
  </cellStyleXfs>
  <cellXfs count="46">
    <xf numFmtId="0" fontId="0" fillId="0" borderId="0" xfId="0"/>
    <xf numFmtId="0" fontId="1" fillId="2" borderId="0" xfId="0" applyFont="1" applyFill="1"/>
    <xf numFmtId="0" fontId="0" fillId="2" borderId="1" xfId="0" applyFill="1" applyBorder="1"/>
    <xf numFmtId="0" fontId="0" fillId="2" borderId="2" xfId="0" applyFill="1" applyBorder="1"/>
    <xf numFmtId="0" fontId="2" fillId="2" borderId="2" xfId="1" applyFill="1" applyBorder="1">
      <alignment horizontal="left" vertical="center" wrapText="1"/>
    </xf>
    <xf numFmtId="0" fontId="0" fillId="2" borderId="3" xfId="0" applyFill="1" applyBorder="1"/>
    <xf numFmtId="0" fontId="0" fillId="2" borderId="4" xfId="0" applyFill="1" applyBorder="1"/>
    <xf numFmtId="0" fontId="0" fillId="2" borderId="0" xfId="0" applyFill="1" applyBorder="1"/>
    <xf numFmtId="0" fontId="3" fillId="2" borderId="0" xfId="2" applyFill="1" applyBorder="1">
      <alignment horizontal="center" vertical="center" wrapText="1"/>
    </xf>
    <xf numFmtId="0" fontId="0" fillId="2" borderId="5" xfId="0" applyFill="1" applyBorder="1"/>
    <xf numFmtId="0" fontId="0" fillId="2" borderId="0" xfId="0" applyFill="1"/>
    <xf numFmtId="0" fontId="4" fillId="2" borderId="4" xfId="3" applyFill="1" applyBorder="1">
      <alignment horizontal="left" vertical="center" wrapText="1"/>
    </xf>
    <xf numFmtId="0" fontId="4" fillId="2" borderId="0" xfId="3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4" fillId="2" borderId="0" xfId="3" applyFill="1" applyBorder="1">
      <alignment horizontal="left" vertical="center" wrapText="1"/>
    </xf>
    <xf numFmtId="0" fontId="0" fillId="2" borderId="6" xfId="0" applyFill="1" applyBorder="1" applyAlignment="1">
      <alignment horizontal="center"/>
    </xf>
    <xf numFmtId="165" fontId="0" fillId="2" borderId="6" xfId="0" applyNumberFormat="1" applyFill="1" applyBorder="1" applyAlignment="1">
      <alignment horizontal="center"/>
    </xf>
    <xf numFmtId="0" fontId="5" fillId="3" borderId="7" xfId="4" applyFill="1" applyBorder="1">
      <alignment horizontal="center" vertical="center" wrapText="1"/>
    </xf>
    <xf numFmtId="0" fontId="5" fillId="3" borderId="8" xfId="4" applyFill="1" applyBorder="1">
      <alignment horizontal="center" vertical="center" wrapText="1"/>
    </xf>
    <xf numFmtId="0" fontId="5" fillId="3" borderId="9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  <xf numFmtId="0" fontId="5" fillId="3" borderId="11" xfId="4" applyFill="1" applyBorder="1">
      <alignment horizontal="center" vertical="center" wrapText="1"/>
    </xf>
    <xf numFmtId="0" fontId="5" fillId="3" borderId="12" xfId="4" applyFill="1" applyBorder="1">
      <alignment horizontal="center" vertical="center" wrapText="1"/>
    </xf>
    <xf numFmtId="0" fontId="6" fillId="2" borderId="6" xfId="0" applyFont="1" applyFill="1" applyBorder="1"/>
    <xf numFmtId="0" fontId="6" fillId="2" borderId="13" xfId="0" applyFont="1" applyFill="1" applyBorder="1"/>
    <xf numFmtId="0" fontId="6" fillId="2" borderId="6" xfId="0" applyFont="1" applyFill="1" applyBorder="1" applyAlignment="1">
      <alignment horizontal="right"/>
    </xf>
    <xf numFmtId="0" fontId="6" fillId="2" borderId="14" xfId="0" applyFont="1" applyFill="1" applyBorder="1"/>
    <xf numFmtId="165" fontId="6" fillId="2" borderId="6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6" xfId="0" applyBorder="1" applyAlignment="1">
      <alignment wrapText="1"/>
    </xf>
    <xf numFmtId="0" fontId="0" fillId="0" borderId="6" xfId="0" applyBorder="1" applyAlignment="1">
      <alignment horizontal="center"/>
    </xf>
    <xf numFmtId="164" fontId="0" fillId="0" borderId="6" xfId="0" applyNumberFormat="1" applyBorder="1" applyAlignment="1">
      <alignment horizontal="center"/>
    </xf>
    <xf numFmtId="165" fontId="0" fillId="4" borderId="6" xfId="0" applyNumberFormat="1" applyFill="1" applyBorder="1" applyAlignment="1" applyProtection="1">
      <alignment horizontal="center"/>
      <protection locked="0"/>
    </xf>
    <xf numFmtId="165" fontId="0" fillId="0" borderId="6" xfId="0" applyNumberFormat="1" applyBorder="1" applyAlignment="1">
      <alignment horizontal="center"/>
    </xf>
    <xf numFmtId="165" fontId="0" fillId="0" borderId="0" xfId="0" applyNumberFormat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0" xfId="0" applyBorder="1" applyAlignment="1">
      <alignment wrapText="1"/>
    </xf>
    <xf numFmtId="0" fontId="0" fillId="0" borderId="17" xfId="0" applyBorder="1" applyAlignment="1">
      <alignment wrapText="1"/>
    </xf>
    <xf numFmtId="0" fontId="7" fillId="0" borderId="6" xfId="0" applyFont="1" applyBorder="1" applyAlignment="1">
      <alignment wrapText="1"/>
    </xf>
  </cellXfs>
  <cellStyles count="14">
    <cellStyle name="Normal" xfId="0" builtinId="0"/>
    <cellStyle name="NormalStyle" xfId="1"/>
    <cellStyle name="NadpisRekapitulaceSoupisPraciStyle" xfId="2"/>
    <cellStyle name="StavbaRozpocetHeaderStyle" xfId="3"/>
    <cellStyle name="NadpisySloupcuStyle" xfId="4"/>
    <cellStyle name="NadpisStrukturyStyle" xfId="5"/>
    <cellStyle name="RekapitulaceCenyStyle" xfId="6"/>
    <cellStyle name="StavebniDilStyle" xfId="7"/>
    <cellStyle name="NormalBoldStyle" xfId="8"/>
    <cellStyle name="NormalBoldLeftStyle" xfId="9"/>
    <cellStyle name="NormalBoldRightStyle" xfId="10"/>
    <cellStyle name="NormalLeftStyle" xfId="11"/>
    <cellStyle name="NormalRightStyle" xfId="12"/>
    <cellStyle name="PolDoplnInfoStyle" xfId="13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</v>
      </c>
      <c r="I3" s="16">
        <f>SUMIFS(I9:I15,A9:A15,"SD")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0.12</v>
      </c>
      <c r="P4">
        <v>2</v>
      </c>
    </row>
    <row r="5">
      <c r="A5" s="10" t="s">
        <v>12</v>
      </c>
      <c r="B5" s="11" t="s">
        <v>13</v>
      </c>
      <c r="C5" s="12" t="s">
        <v>7</v>
      </c>
      <c r="D5" s="13"/>
      <c r="E5" s="14" t="s">
        <v>14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27</v>
      </c>
      <c r="D9" s="26"/>
      <c r="E9" s="23" t="s">
        <v>28</v>
      </c>
      <c r="F9" s="26"/>
      <c r="G9" s="26"/>
      <c r="H9" s="26"/>
      <c r="I9" s="27">
        <f>SUMIFS(I10:I15,A10:A15,"P")</f>
        <v>0</v>
      </c>
      <c r="J9" s="28"/>
    </row>
    <row r="10">
      <c r="A10" s="29" t="s">
        <v>29</v>
      </c>
      <c r="B10" s="29">
        <v>1</v>
      </c>
      <c r="C10" s="30" t="s">
        <v>30</v>
      </c>
      <c r="D10" s="29" t="s">
        <v>31</v>
      </c>
      <c r="E10" s="31" t="s">
        <v>32</v>
      </c>
      <c r="F10" s="32" t="s">
        <v>33</v>
      </c>
      <c r="G10" s="33">
        <v>1</v>
      </c>
      <c r="H10" s="34">
        <v>0</v>
      </c>
      <c r="I10" s="35">
        <f>ROUND(G10*H10,P4)</f>
        <v>0</v>
      </c>
      <c r="J10" s="29"/>
      <c r="O10" s="36">
        <f>I10*0.21</f>
        <v>0</v>
      </c>
      <c r="P10">
        <v>3</v>
      </c>
    </row>
    <row r="11">
      <c r="A11" s="29" t="s">
        <v>34</v>
      </c>
      <c r="B11" s="37"/>
      <c r="C11" s="38"/>
      <c r="D11" s="38"/>
      <c r="E11" s="31" t="s">
        <v>35</v>
      </c>
      <c r="F11" s="38"/>
      <c r="G11" s="38"/>
      <c r="H11" s="38"/>
      <c r="I11" s="38"/>
      <c r="J11" s="39"/>
    </row>
    <row r="12" ht="30">
      <c r="A12" s="29" t="s">
        <v>36</v>
      </c>
      <c r="B12" s="37"/>
      <c r="C12" s="38"/>
      <c r="D12" s="38"/>
      <c r="E12" s="31" t="s">
        <v>37</v>
      </c>
      <c r="F12" s="38"/>
      <c r="G12" s="38"/>
      <c r="H12" s="38"/>
      <c r="I12" s="38"/>
      <c r="J12" s="39"/>
    </row>
    <row r="13">
      <c r="A13" s="29" t="s">
        <v>29</v>
      </c>
      <c r="B13" s="29">
        <v>2</v>
      </c>
      <c r="C13" s="30" t="s">
        <v>38</v>
      </c>
      <c r="D13" s="29" t="s">
        <v>31</v>
      </c>
      <c r="E13" s="31" t="s">
        <v>39</v>
      </c>
      <c r="F13" s="32" t="s">
        <v>33</v>
      </c>
      <c r="G13" s="33">
        <v>1</v>
      </c>
      <c r="H13" s="34">
        <v>0</v>
      </c>
      <c r="I13" s="35">
        <f>ROUND(G13*H13,P4)</f>
        <v>0</v>
      </c>
      <c r="J13" s="29"/>
      <c r="O13" s="36">
        <f>I13*0.21</f>
        <v>0</v>
      </c>
      <c r="P13">
        <v>3</v>
      </c>
    </row>
    <row r="14">
      <c r="A14" s="29" t="s">
        <v>34</v>
      </c>
      <c r="B14" s="37"/>
      <c r="C14" s="38"/>
      <c r="D14" s="38"/>
      <c r="E14" s="31" t="s">
        <v>40</v>
      </c>
      <c r="F14" s="38"/>
      <c r="G14" s="38"/>
      <c r="H14" s="38"/>
      <c r="I14" s="38"/>
      <c r="J14" s="39"/>
    </row>
    <row r="15" ht="75">
      <c r="A15" s="29" t="s">
        <v>36</v>
      </c>
      <c r="B15" s="40"/>
      <c r="C15" s="41"/>
      <c r="D15" s="41"/>
      <c r="E15" s="31" t="s">
        <v>41</v>
      </c>
      <c r="F15" s="41"/>
      <c r="G15" s="41"/>
      <c r="H15" s="41"/>
      <c r="I15" s="41"/>
      <c r="J15" s="42"/>
    </row>
  </sheetData>
  <sheetProtection sheet="1" objects="1" scenarios="1" spinCount="100000" saltValue="eSXVgExz4yklviLXvtziqDjXo9dGpFig7PiL/Rlyl+CRpvK1EHa0WG+VwSOf4bfNiOXJtQzV0hcG3sg1upoLkQ==" hashValue="uMyVmB0N0lKkDHyM+ULU4fQ2PhhpGnmbAe6hTBivqECmRmrNqAQfXZdlKhPiJ7sGX8A7Wlrq3PPpU5gssak5EA==" algorithmName="SHA-512" password="CBEA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42</v>
      </c>
      <c r="I3" s="16">
        <f>SUMIFS(I9:I42,A9:A42,"SD")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0.12</v>
      </c>
      <c r="P4">
        <v>2</v>
      </c>
    </row>
    <row r="5">
      <c r="A5" s="10" t="s">
        <v>12</v>
      </c>
      <c r="B5" s="11" t="s">
        <v>13</v>
      </c>
      <c r="C5" s="12" t="s">
        <v>42</v>
      </c>
      <c r="D5" s="13"/>
      <c r="E5" s="14" t="s">
        <v>14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27</v>
      </c>
      <c r="D9" s="26"/>
      <c r="E9" s="23" t="s">
        <v>28</v>
      </c>
      <c r="F9" s="26"/>
      <c r="G9" s="26"/>
      <c r="H9" s="26"/>
      <c r="I9" s="27">
        <f>SUMIFS(I10:I42,A10:A42,"P")</f>
        <v>0</v>
      </c>
      <c r="J9" s="28"/>
    </row>
    <row r="10" ht="30">
      <c r="A10" s="29" t="s">
        <v>29</v>
      </c>
      <c r="B10" s="29">
        <v>1</v>
      </c>
      <c r="C10" s="30" t="s">
        <v>43</v>
      </c>
      <c r="D10" s="29" t="s">
        <v>44</v>
      </c>
      <c r="E10" s="31" t="s">
        <v>45</v>
      </c>
      <c r="F10" s="32" t="s">
        <v>33</v>
      </c>
      <c r="G10" s="33">
        <v>1</v>
      </c>
      <c r="H10" s="34">
        <v>0</v>
      </c>
      <c r="I10" s="35">
        <f>ROUND(G10*H10,P4)</f>
        <v>0</v>
      </c>
      <c r="J10" s="29"/>
      <c r="O10" s="36">
        <f>I10*0.21</f>
        <v>0</v>
      </c>
      <c r="P10">
        <v>3</v>
      </c>
    </row>
    <row r="11">
      <c r="A11" s="29" t="s">
        <v>34</v>
      </c>
      <c r="B11" s="37"/>
      <c r="C11" s="38"/>
      <c r="D11" s="38"/>
      <c r="E11" s="43" t="s">
        <v>31</v>
      </c>
      <c r="F11" s="38"/>
      <c r="G11" s="38"/>
      <c r="H11" s="38"/>
      <c r="I11" s="38"/>
      <c r="J11" s="39"/>
    </row>
    <row r="12">
      <c r="A12" s="29" t="s">
        <v>36</v>
      </c>
      <c r="B12" s="37"/>
      <c r="C12" s="38"/>
      <c r="D12" s="38"/>
      <c r="E12" s="43" t="s">
        <v>31</v>
      </c>
      <c r="F12" s="38"/>
      <c r="G12" s="38"/>
      <c r="H12" s="38"/>
      <c r="I12" s="38"/>
      <c r="J12" s="39"/>
    </row>
    <row r="13" ht="30">
      <c r="A13" s="29" t="s">
        <v>29</v>
      </c>
      <c r="B13" s="29">
        <v>2</v>
      </c>
      <c r="C13" s="30" t="s">
        <v>46</v>
      </c>
      <c r="D13" s="29" t="s">
        <v>44</v>
      </c>
      <c r="E13" s="31" t="s">
        <v>47</v>
      </c>
      <c r="F13" s="32" t="s">
        <v>33</v>
      </c>
      <c r="G13" s="33">
        <v>1</v>
      </c>
      <c r="H13" s="34">
        <v>0</v>
      </c>
      <c r="I13" s="35">
        <f>ROUND(G13*H13,P4)</f>
        <v>0</v>
      </c>
      <c r="J13" s="29"/>
      <c r="O13" s="36">
        <f>I13*0.21</f>
        <v>0</v>
      </c>
      <c r="P13">
        <v>3</v>
      </c>
    </row>
    <row r="14">
      <c r="A14" s="29" t="s">
        <v>34</v>
      </c>
      <c r="B14" s="37"/>
      <c r="C14" s="38"/>
      <c r="D14" s="38"/>
      <c r="E14" s="43" t="s">
        <v>31</v>
      </c>
      <c r="F14" s="38"/>
      <c r="G14" s="38"/>
      <c r="H14" s="38"/>
      <c r="I14" s="38"/>
      <c r="J14" s="39"/>
    </row>
    <row r="15">
      <c r="A15" s="29" t="s">
        <v>36</v>
      </c>
      <c r="B15" s="37"/>
      <c r="C15" s="38"/>
      <c r="D15" s="38"/>
      <c r="E15" s="43" t="s">
        <v>31</v>
      </c>
      <c r="F15" s="38"/>
      <c r="G15" s="38"/>
      <c r="H15" s="38"/>
      <c r="I15" s="38"/>
      <c r="J15" s="39"/>
    </row>
    <row r="16" ht="30">
      <c r="A16" s="29" t="s">
        <v>29</v>
      </c>
      <c r="B16" s="29">
        <v>3</v>
      </c>
      <c r="C16" s="30" t="s">
        <v>48</v>
      </c>
      <c r="D16" s="29" t="s">
        <v>44</v>
      </c>
      <c r="E16" s="31" t="s">
        <v>49</v>
      </c>
      <c r="F16" s="32" t="s">
        <v>33</v>
      </c>
      <c r="G16" s="33">
        <v>1</v>
      </c>
      <c r="H16" s="34">
        <v>0</v>
      </c>
      <c r="I16" s="35">
        <f>ROUND(G16*H16,P4)</f>
        <v>0</v>
      </c>
      <c r="J16" s="29"/>
      <c r="O16" s="36">
        <f>I16*0.21</f>
        <v>0</v>
      </c>
      <c r="P16">
        <v>3</v>
      </c>
    </row>
    <row r="17">
      <c r="A17" s="29" t="s">
        <v>34</v>
      </c>
      <c r="B17" s="37"/>
      <c r="C17" s="38"/>
      <c r="D17" s="38"/>
      <c r="E17" s="43" t="s">
        <v>31</v>
      </c>
      <c r="F17" s="38"/>
      <c r="G17" s="38"/>
      <c r="H17" s="38"/>
      <c r="I17" s="38"/>
      <c r="J17" s="39"/>
    </row>
    <row r="18">
      <c r="A18" s="29" t="s">
        <v>36</v>
      </c>
      <c r="B18" s="37"/>
      <c r="C18" s="38"/>
      <c r="D18" s="38"/>
      <c r="E18" s="43" t="s">
        <v>31</v>
      </c>
      <c r="F18" s="38"/>
      <c r="G18" s="38"/>
      <c r="H18" s="38"/>
      <c r="I18" s="38"/>
      <c r="J18" s="39"/>
    </row>
    <row r="19" ht="30">
      <c r="A19" s="29" t="s">
        <v>29</v>
      </c>
      <c r="B19" s="29">
        <v>4</v>
      </c>
      <c r="C19" s="30" t="s">
        <v>50</v>
      </c>
      <c r="D19" s="29" t="s">
        <v>44</v>
      </c>
      <c r="E19" s="31" t="s">
        <v>51</v>
      </c>
      <c r="F19" s="32" t="s">
        <v>33</v>
      </c>
      <c r="G19" s="33">
        <v>1</v>
      </c>
      <c r="H19" s="34">
        <v>0</v>
      </c>
      <c r="I19" s="35">
        <f>ROUND(G19*H19,P4)</f>
        <v>0</v>
      </c>
      <c r="J19" s="29"/>
      <c r="O19" s="36">
        <f>I19*0.21</f>
        <v>0</v>
      </c>
      <c r="P19">
        <v>3</v>
      </c>
    </row>
    <row r="20">
      <c r="A20" s="29" t="s">
        <v>34</v>
      </c>
      <c r="B20" s="37"/>
      <c r="C20" s="38"/>
      <c r="D20" s="38"/>
      <c r="E20" s="43" t="s">
        <v>31</v>
      </c>
      <c r="F20" s="38"/>
      <c r="G20" s="38"/>
      <c r="H20" s="38"/>
      <c r="I20" s="38"/>
      <c r="J20" s="39"/>
    </row>
    <row r="21">
      <c r="A21" s="29" t="s">
        <v>36</v>
      </c>
      <c r="B21" s="37"/>
      <c r="C21" s="38"/>
      <c r="D21" s="38"/>
      <c r="E21" s="43" t="s">
        <v>31</v>
      </c>
      <c r="F21" s="38"/>
      <c r="G21" s="38"/>
      <c r="H21" s="38"/>
      <c r="I21" s="38"/>
      <c r="J21" s="39"/>
    </row>
    <row r="22" ht="30">
      <c r="A22" s="29" t="s">
        <v>29</v>
      </c>
      <c r="B22" s="29">
        <v>5</v>
      </c>
      <c r="C22" s="30" t="s">
        <v>52</v>
      </c>
      <c r="D22" s="29" t="s">
        <v>44</v>
      </c>
      <c r="E22" s="31" t="s">
        <v>53</v>
      </c>
      <c r="F22" s="32" t="s">
        <v>33</v>
      </c>
      <c r="G22" s="33">
        <v>1</v>
      </c>
      <c r="H22" s="34">
        <v>0</v>
      </c>
      <c r="I22" s="35">
        <f>ROUND(G22*H22,P4)</f>
        <v>0</v>
      </c>
      <c r="J22" s="29"/>
      <c r="O22" s="36">
        <f>I22*0.21</f>
        <v>0</v>
      </c>
      <c r="P22">
        <v>3</v>
      </c>
    </row>
    <row r="23">
      <c r="A23" s="29" t="s">
        <v>34</v>
      </c>
      <c r="B23" s="37"/>
      <c r="C23" s="38"/>
      <c r="D23" s="38"/>
      <c r="E23" s="43" t="s">
        <v>31</v>
      </c>
      <c r="F23" s="38"/>
      <c r="G23" s="38"/>
      <c r="H23" s="38"/>
      <c r="I23" s="38"/>
      <c r="J23" s="39"/>
    </row>
    <row r="24">
      <c r="A24" s="29" t="s">
        <v>36</v>
      </c>
      <c r="B24" s="37"/>
      <c r="C24" s="38"/>
      <c r="D24" s="38"/>
      <c r="E24" s="43" t="s">
        <v>31</v>
      </c>
      <c r="F24" s="38"/>
      <c r="G24" s="38"/>
      <c r="H24" s="38"/>
      <c r="I24" s="38"/>
      <c r="J24" s="39"/>
    </row>
    <row r="25" ht="30">
      <c r="A25" s="29" t="s">
        <v>29</v>
      </c>
      <c r="B25" s="29">
        <v>6</v>
      </c>
      <c r="C25" s="30" t="s">
        <v>54</v>
      </c>
      <c r="D25" s="29" t="s">
        <v>44</v>
      </c>
      <c r="E25" s="31" t="s">
        <v>55</v>
      </c>
      <c r="F25" s="32" t="s">
        <v>33</v>
      </c>
      <c r="G25" s="33">
        <v>1</v>
      </c>
      <c r="H25" s="34">
        <v>0</v>
      </c>
      <c r="I25" s="35">
        <f>ROUND(G25*H25,P4)</f>
        <v>0</v>
      </c>
      <c r="J25" s="29"/>
      <c r="O25" s="36">
        <f>I25*0.21</f>
        <v>0</v>
      </c>
      <c r="P25">
        <v>3</v>
      </c>
    </row>
    <row r="26">
      <c r="A26" s="29" t="s">
        <v>34</v>
      </c>
      <c r="B26" s="37"/>
      <c r="C26" s="38"/>
      <c r="D26" s="38"/>
      <c r="E26" s="43" t="s">
        <v>31</v>
      </c>
      <c r="F26" s="38"/>
      <c r="G26" s="38"/>
      <c r="H26" s="38"/>
      <c r="I26" s="38"/>
      <c r="J26" s="39"/>
    </row>
    <row r="27">
      <c r="A27" s="29" t="s">
        <v>36</v>
      </c>
      <c r="B27" s="37"/>
      <c r="C27" s="38"/>
      <c r="D27" s="38"/>
      <c r="E27" s="43" t="s">
        <v>31</v>
      </c>
      <c r="F27" s="38"/>
      <c r="G27" s="38"/>
      <c r="H27" s="38"/>
      <c r="I27" s="38"/>
      <c r="J27" s="39"/>
    </row>
    <row r="28" ht="30">
      <c r="A28" s="29" t="s">
        <v>29</v>
      </c>
      <c r="B28" s="29">
        <v>7</v>
      </c>
      <c r="C28" s="30" t="s">
        <v>56</v>
      </c>
      <c r="D28" s="29" t="s">
        <v>44</v>
      </c>
      <c r="E28" s="31" t="s">
        <v>57</v>
      </c>
      <c r="F28" s="32" t="s">
        <v>33</v>
      </c>
      <c r="G28" s="33">
        <v>1</v>
      </c>
      <c r="H28" s="34">
        <v>0</v>
      </c>
      <c r="I28" s="35">
        <f>ROUND(G28*H28,P4)</f>
        <v>0</v>
      </c>
      <c r="J28" s="29"/>
      <c r="O28" s="36">
        <f>I28*0.21</f>
        <v>0</v>
      </c>
      <c r="P28">
        <v>3</v>
      </c>
    </row>
    <row r="29">
      <c r="A29" s="29" t="s">
        <v>34</v>
      </c>
      <c r="B29" s="37"/>
      <c r="C29" s="38"/>
      <c r="D29" s="38"/>
      <c r="E29" s="43" t="s">
        <v>31</v>
      </c>
      <c r="F29" s="38"/>
      <c r="G29" s="38"/>
      <c r="H29" s="38"/>
      <c r="I29" s="38"/>
      <c r="J29" s="39"/>
    </row>
    <row r="30">
      <c r="A30" s="29" t="s">
        <v>36</v>
      </c>
      <c r="B30" s="37"/>
      <c r="C30" s="38"/>
      <c r="D30" s="38"/>
      <c r="E30" s="43" t="s">
        <v>31</v>
      </c>
      <c r="F30" s="38"/>
      <c r="G30" s="38"/>
      <c r="H30" s="38"/>
      <c r="I30" s="38"/>
      <c r="J30" s="39"/>
    </row>
    <row r="31" ht="30">
      <c r="A31" s="29" t="s">
        <v>29</v>
      </c>
      <c r="B31" s="29">
        <v>8</v>
      </c>
      <c r="C31" s="30" t="s">
        <v>58</v>
      </c>
      <c r="D31" s="29" t="s">
        <v>44</v>
      </c>
      <c r="E31" s="31" t="s">
        <v>59</v>
      </c>
      <c r="F31" s="32" t="s">
        <v>33</v>
      </c>
      <c r="G31" s="33">
        <v>1</v>
      </c>
      <c r="H31" s="34">
        <v>0</v>
      </c>
      <c r="I31" s="35">
        <f>ROUND(G31*H31,P4)</f>
        <v>0</v>
      </c>
      <c r="J31" s="29"/>
      <c r="O31" s="36">
        <f>I31*0.21</f>
        <v>0</v>
      </c>
      <c r="P31">
        <v>3</v>
      </c>
    </row>
    <row r="32">
      <c r="A32" s="29" t="s">
        <v>34</v>
      </c>
      <c r="B32" s="37"/>
      <c r="C32" s="38"/>
      <c r="D32" s="38"/>
      <c r="E32" s="43" t="s">
        <v>31</v>
      </c>
      <c r="F32" s="38"/>
      <c r="G32" s="38"/>
      <c r="H32" s="38"/>
      <c r="I32" s="38"/>
      <c r="J32" s="39"/>
    </row>
    <row r="33">
      <c r="A33" s="29" t="s">
        <v>36</v>
      </c>
      <c r="B33" s="37"/>
      <c r="C33" s="38"/>
      <c r="D33" s="38"/>
      <c r="E33" s="43" t="s">
        <v>31</v>
      </c>
      <c r="F33" s="38"/>
      <c r="G33" s="38"/>
      <c r="H33" s="38"/>
      <c r="I33" s="38"/>
      <c r="J33" s="39"/>
    </row>
    <row r="34">
      <c r="A34" s="29" t="s">
        <v>29</v>
      </c>
      <c r="B34" s="29">
        <v>9</v>
      </c>
      <c r="C34" s="30" t="s">
        <v>60</v>
      </c>
      <c r="D34" s="29" t="s">
        <v>44</v>
      </c>
      <c r="E34" s="31" t="s">
        <v>61</v>
      </c>
      <c r="F34" s="32" t="s">
        <v>33</v>
      </c>
      <c r="G34" s="33">
        <v>1</v>
      </c>
      <c r="H34" s="34">
        <v>0</v>
      </c>
      <c r="I34" s="35">
        <f>ROUND(G34*H34,P4)</f>
        <v>0</v>
      </c>
      <c r="J34" s="29"/>
      <c r="O34" s="36">
        <f>I34*0.21</f>
        <v>0</v>
      </c>
      <c r="P34">
        <v>3</v>
      </c>
    </row>
    <row r="35">
      <c r="A35" s="29" t="s">
        <v>34</v>
      </c>
      <c r="B35" s="37"/>
      <c r="C35" s="38"/>
      <c r="D35" s="38"/>
      <c r="E35" s="43" t="s">
        <v>31</v>
      </c>
      <c r="F35" s="38"/>
      <c r="G35" s="38"/>
      <c r="H35" s="38"/>
      <c r="I35" s="38"/>
      <c r="J35" s="39"/>
    </row>
    <row r="36">
      <c r="A36" s="29" t="s">
        <v>36</v>
      </c>
      <c r="B36" s="37"/>
      <c r="C36" s="38"/>
      <c r="D36" s="38"/>
      <c r="E36" s="43" t="s">
        <v>31</v>
      </c>
      <c r="F36" s="38"/>
      <c r="G36" s="38"/>
      <c r="H36" s="38"/>
      <c r="I36" s="38"/>
      <c r="J36" s="39"/>
    </row>
    <row r="37" ht="30">
      <c r="A37" s="29" t="s">
        <v>29</v>
      </c>
      <c r="B37" s="29">
        <v>10</v>
      </c>
      <c r="C37" s="30" t="s">
        <v>62</v>
      </c>
      <c r="D37" s="29" t="s">
        <v>44</v>
      </c>
      <c r="E37" s="31" t="s">
        <v>63</v>
      </c>
      <c r="F37" s="32" t="s">
        <v>33</v>
      </c>
      <c r="G37" s="33">
        <v>1</v>
      </c>
      <c r="H37" s="34">
        <v>0</v>
      </c>
      <c r="I37" s="35">
        <f>ROUND(G37*H37,P4)</f>
        <v>0</v>
      </c>
      <c r="J37" s="29"/>
      <c r="O37" s="36">
        <f>I37*0.21</f>
        <v>0</v>
      </c>
      <c r="P37">
        <v>3</v>
      </c>
    </row>
    <row r="38">
      <c r="A38" s="29" t="s">
        <v>34</v>
      </c>
      <c r="B38" s="37"/>
      <c r="C38" s="38"/>
      <c r="D38" s="38"/>
      <c r="E38" s="43" t="s">
        <v>31</v>
      </c>
      <c r="F38" s="38"/>
      <c r="G38" s="38"/>
      <c r="H38" s="38"/>
      <c r="I38" s="38"/>
      <c r="J38" s="39"/>
    </row>
    <row r="39">
      <c r="A39" s="29" t="s">
        <v>36</v>
      </c>
      <c r="B39" s="37"/>
      <c r="C39" s="38"/>
      <c r="D39" s="38"/>
      <c r="E39" s="43" t="s">
        <v>31</v>
      </c>
      <c r="F39" s="38"/>
      <c r="G39" s="38"/>
      <c r="H39" s="38"/>
      <c r="I39" s="38"/>
      <c r="J39" s="39"/>
    </row>
    <row r="40">
      <c r="A40" s="29" t="s">
        <v>29</v>
      </c>
      <c r="B40" s="29">
        <v>11</v>
      </c>
      <c r="C40" s="30" t="s">
        <v>64</v>
      </c>
      <c r="D40" s="29" t="s">
        <v>44</v>
      </c>
      <c r="E40" s="31" t="s">
        <v>65</v>
      </c>
      <c r="F40" s="32" t="s">
        <v>33</v>
      </c>
      <c r="G40" s="33">
        <v>1</v>
      </c>
      <c r="H40" s="34">
        <v>0</v>
      </c>
      <c r="I40" s="35">
        <f>ROUND(G40*H40,P4)</f>
        <v>0</v>
      </c>
      <c r="J40" s="29"/>
      <c r="O40" s="36">
        <f>I40*0.21</f>
        <v>0</v>
      </c>
      <c r="P40">
        <v>3</v>
      </c>
    </row>
    <row r="41">
      <c r="A41" s="29" t="s">
        <v>34</v>
      </c>
      <c r="B41" s="37"/>
      <c r="C41" s="38"/>
      <c r="D41" s="38"/>
      <c r="E41" s="43"/>
      <c r="F41" s="38"/>
      <c r="G41" s="38"/>
      <c r="H41" s="38"/>
      <c r="I41" s="38"/>
      <c r="J41" s="39"/>
    </row>
    <row r="42">
      <c r="A42" s="29" t="s">
        <v>36</v>
      </c>
      <c r="B42" s="40"/>
      <c r="C42" s="41"/>
      <c r="D42" s="41"/>
      <c r="E42" s="44"/>
      <c r="F42" s="41"/>
      <c r="G42" s="41"/>
      <c r="H42" s="41"/>
      <c r="I42" s="41"/>
      <c r="J42" s="42"/>
    </row>
  </sheetData>
  <sheetProtection sheet="1" objects="1" scenarios="1" spinCount="100000" saltValue="xuwbpImZqaE3dpemGqyDN3/Tso2rZs3cbOgyPGecOqfhgo4tsnoPfE0gaelTT6KPaSV8uc54yhuZTQbHzepWVg==" hashValue="YPzAHgN9094GvhLPFHRmONXH/TsXbL3GHaETlz9j8eKGwCJ0uTZ8MJpD8bSvSUfEPVy2vnLPQ0rHKAT3I5KEjw==" algorithmName="SHA-512" password="CBEA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66</v>
      </c>
      <c r="I3" s="16">
        <f>SUMIFS(I8:I159,A8:A159,"SD")</f>
        <v>0</v>
      </c>
      <c r="J3" s="9"/>
      <c r="O3">
        <v>0</v>
      </c>
      <c r="P3">
        <v>2</v>
      </c>
    </row>
    <row r="4">
      <c r="A4" s="10" t="s">
        <v>8</v>
      </c>
      <c r="B4" s="11" t="s">
        <v>13</v>
      </c>
      <c r="C4" s="12" t="s">
        <v>66</v>
      </c>
      <c r="D4" s="13"/>
      <c r="E4" s="14" t="s">
        <v>67</v>
      </c>
      <c r="F4" s="7"/>
      <c r="G4" s="7"/>
      <c r="H4" s="7"/>
      <c r="I4" s="7"/>
      <c r="J4" s="9"/>
      <c r="O4">
        <v>0.12</v>
      </c>
      <c r="P4">
        <v>2</v>
      </c>
    </row>
    <row r="5">
      <c r="A5" s="17" t="s">
        <v>15</v>
      </c>
      <c r="B5" s="18" t="s">
        <v>16</v>
      </c>
      <c r="C5" s="19" t="s">
        <v>17</v>
      </c>
      <c r="D5" s="19" t="s">
        <v>18</v>
      </c>
      <c r="E5" s="19" t="s">
        <v>19</v>
      </c>
      <c r="F5" s="19" t="s">
        <v>20</v>
      </c>
      <c r="G5" s="19" t="s">
        <v>21</v>
      </c>
      <c r="H5" s="19" t="s">
        <v>22</v>
      </c>
      <c r="I5" s="19"/>
      <c r="J5" s="20" t="s">
        <v>23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24</v>
      </c>
      <c r="I6" s="19" t="s">
        <v>25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26</v>
      </c>
      <c r="B8" s="24"/>
      <c r="C8" s="25" t="s">
        <v>27</v>
      </c>
      <c r="D8" s="26"/>
      <c r="E8" s="23" t="s">
        <v>28</v>
      </c>
      <c r="F8" s="26"/>
      <c r="G8" s="26"/>
      <c r="H8" s="26"/>
      <c r="I8" s="27">
        <f>SUMIFS(I9:I24,A9:A24,"P")</f>
        <v>0</v>
      </c>
      <c r="J8" s="28"/>
    </row>
    <row r="9">
      <c r="A9" s="29" t="s">
        <v>29</v>
      </c>
      <c r="B9" s="29">
        <v>1</v>
      </c>
      <c r="C9" s="30" t="s">
        <v>68</v>
      </c>
      <c r="D9" s="29" t="s">
        <v>31</v>
      </c>
      <c r="E9" s="31" t="s">
        <v>69</v>
      </c>
      <c r="F9" s="32" t="s">
        <v>70</v>
      </c>
      <c r="G9" s="33">
        <v>1770.1400000000001</v>
      </c>
      <c r="H9" s="34">
        <v>0</v>
      </c>
      <c r="I9" s="35">
        <f>ROUND(G9*H9,P4)</f>
        <v>0</v>
      </c>
      <c r="J9" s="29"/>
      <c r="O9" s="36">
        <f>I9*0.21</f>
        <v>0</v>
      </c>
      <c r="P9">
        <v>3</v>
      </c>
    </row>
    <row r="10">
      <c r="A10" s="29" t="s">
        <v>34</v>
      </c>
      <c r="B10" s="37"/>
      <c r="C10" s="38"/>
      <c r="D10" s="38"/>
      <c r="E10" s="31" t="s">
        <v>71</v>
      </c>
      <c r="F10" s="38"/>
      <c r="G10" s="38"/>
      <c r="H10" s="38"/>
      <c r="I10" s="38"/>
      <c r="J10" s="39"/>
    </row>
    <row r="11">
      <c r="A11" s="29" t="s">
        <v>72</v>
      </c>
      <c r="B11" s="37"/>
      <c r="C11" s="38"/>
      <c r="D11" s="38"/>
      <c r="E11" s="45" t="s">
        <v>73</v>
      </c>
      <c r="F11" s="38"/>
      <c r="G11" s="38"/>
      <c r="H11" s="38"/>
      <c r="I11" s="38"/>
      <c r="J11" s="39"/>
    </row>
    <row r="12" ht="75">
      <c r="A12" s="29" t="s">
        <v>36</v>
      </c>
      <c r="B12" s="37"/>
      <c r="C12" s="38"/>
      <c r="D12" s="38"/>
      <c r="E12" s="31" t="s">
        <v>74</v>
      </c>
      <c r="F12" s="38"/>
      <c r="G12" s="38"/>
      <c r="H12" s="38"/>
      <c r="I12" s="38"/>
      <c r="J12" s="39"/>
    </row>
    <row r="13">
      <c r="A13" s="29" t="s">
        <v>29</v>
      </c>
      <c r="B13" s="29">
        <v>2</v>
      </c>
      <c r="C13" s="30" t="s">
        <v>68</v>
      </c>
      <c r="D13" s="29" t="s">
        <v>75</v>
      </c>
      <c r="E13" s="31" t="s">
        <v>69</v>
      </c>
      <c r="F13" s="32" t="s">
        <v>70</v>
      </c>
      <c r="G13" s="33">
        <v>3687.8000000000002</v>
      </c>
      <c r="H13" s="34">
        <v>0</v>
      </c>
      <c r="I13" s="35">
        <f>ROUND(G13*H13,P4)</f>
        <v>0</v>
      </c>
      <c r="J13" s="29"/>
      <c r="O13" s="36">
        <f>I13*0.21</f>
        <v>0</v>
      </c>
      <c r="P13">
        <v>3</v>
      </c>
    </row>
    <row r="14">
      <c r="A14" s="29" t="s">
        <v>34</v>
      </c>
      <c r="B14" s="37"/>
      <c r="C14" s="38"/>
      <c r="D14" s="38"/>
      <c r="E14" s="31" t="s">
        <v>76</v>
      </c>
      <c r="F14" s="38"/>
      <c r="G14" s="38"/>
      <c r="H14" s="38"/>
      <c r="I14" s="38"/>
      <c r="J14" s="39"/>
    </row>
    <row r="15">
      <c r="A15" s="29" t="s">
        <v>72</v>
      </c>
      <c r="B15" s="37"/>
      <c r="C15" s="38"/>
      <c r="D15" s="38"/>
      <c r="E15" s="45" t="s">
        <v>77</v>
      </c>
      <c r="F15" s="38"/>
      <c r="G15" s="38"/>
      <c r="H15" s="38"/>
      <c r="I15" s="38"/>
      <c r="J15" s="39"/>
    </row>
    <row r="16" ht="75">
      <c r="A16" s="29" t="s">
        <v>36</v>
      </c>
      <c r="B16" s="37"/>
      <c r="C16" s="38"/>
      <c r="D16" s="38"/>
      <c r="E16" s="31" t="s">
        <v>74</v>
      </c>
      <c r="F16" s="38"/>
      <c r="G16" s="38"/>
      <c r="H16" s="38"/>
      <c r="I16" s="38"/>
      <c r="J16" s="39"/>
    </row>
    <row r="17">
      <c r="A17" s="29" t="s">
        <v>29</v>
      </c>
      <c r="B17" s="29">
        <v>3</v>
      </c>
      <c r="C17" s="30" t="s">
        <v>68</v>
      </c>
      <c r="D17" s="29" t="s">
        <v>78</v>
      </c>
      <c r="E17" s="31" t="s">
        <v>69</v>
      </c>
      <c r="F17" s="32" t="s">
        <v>70</v>
      </c>
      <c r="G17" s="33">
        <v>104.011</v>
      </c>
      <c r="H17" s="34">
        <v>0</v>
      </c>
      <c r="I17" s="35">
        <f>ROUND(G17*H17,P4)</f>
        <v>0</v>
      </c>
      <c r="J17" s="29"/>
      <c r="O17" s="36">
        <f>I17*0.21</f>
        <v>0</v>
      </c>
      <c r="P17">
        <v>3</v>
      </c>
    </row>
    <row r="18">
      <c r="A18" s="29" t="s">
        <v>34</v>
      </c>
      <c r="B18" s="37"/>
      <c r="C18" s="38"/>
      <c r="D18" s="38"/>
      <c r="E18" s="31" t="s">
        <v>79</v>
      </c>
      <c r="F18" s="38"/>
      <c r="G18" s="38"/>
      <c r="H18" s="38"/>
      <c r="I18" s="38"/>
      <c r="J18" s="39"/>
    </row>
    <row r="19">
      <c r="A19" s="29" t="s">
        <v>72</v>
      </c>
      <c r="B19" s="37"/>
      <c r="C19" s="38"/>
      <c r="D19" s="38"/>
      <c r="E19" s="45" t="s">
        <v>80</v>
      </c>
      <c r="F19" s="38"/>
      <c r="G19" s="38"/>
      <c r="H19" s="38"/>
      <c r="I19" s="38"/>
      <c r="J19" s="39"/>
    </row>
    <row r="20" ht="75">
      <c r="A20" s="29" t="s">
        <v>36</v>
      </c>
      <c r="B20" s="37"/>
      <c r="C20" s="38"/>
      <c r="D20" s="38"/>
      <c r="E20" s="31" t="s">
        <v>74</v>
      </c>
      <c r="F20" s="38"/>
      <c r="G20" s="38"/>
      <c r="H20" s="38"/>
      <c r="I20" s="38"/>
      <c r="J20" s="39"/>
    </row>
    <row r="21">
      <c r="A21" s="29" t="s">
        <v>29</v>
      </c>
      <c r="B21" s="29">
        <v>4</v>
      </c>
      <c r="C21" s="30" t="s">
        <v>68</v>
      </c>
      <c r="D21" s="29" t="s">
        <v>81</v>
      </c>
      <c r="E21" s="31" t="s">
        <v>69</v>
      </c>
      <c r="F21" s="32" t="s">
        <v>70</v>
      </c>
      <c r="G21" s="33">
        <v>335</v>
      </c>
      <c r="H21" s="34">
        <v>0</v>
      </c>
      <c r="I21" s="35">
        <f>ROUND(G21*H21,P4)</f>
        <v>0</v>
      </c>
      <c r="J21" s="29"/>
      <c r="O21" s="36">
        <f>I21*0.21</f>
        <v>0</v>
      </c>
      <c r="P21">
        <v>3</v>
      </c>
    </row>
    <row r="22" ht="30">
      <c r="A22" s="29" t="s">
        <v>34</v>
      </c>
      <c r="B22" s="37"/>
      <c r="C22" s="38"/>
      <c r="D22" s="38"/>
      <c r="E22" s="31" t="s">
        <v>82</v>
      </c>
      <c r="F22" s="38"/>
      <c r="G22" s="38"/>
      <c r="H22" s="38"/>
      <c r="I22" s="38"/>
      <c r="J22" s="39"/>
    </row>
    <row r="23">
      <c r="A23" s="29" t="s">
        <v>72</v>
      </c>
      <c r="B23" s="37"/>
      <c r="C23" s="38"/>
      <c r="D23" s="38"/>
      <c r="E23" s="45" t="s">
        <v>83</v>
      </c>
      <c r="F23" s="38"/>
      <c r="G23" s="38"/>
      <c r="H23" s="38"/>
      <c r="I23" s="38"/>
      <c r="J23" s="39"/>
    </row>
    <row r="24" ht="75">
      <c r="A24" s="29" t="s">
        <v>36</v>
      </c>
      <c r="B24" s="37"/>
      <c r="C24" s="38"/>
      <c r="D24" s="38"/>
      <c r="E24" s="31" t="s">
        <v>74</v>
      </c>
      <c r="F24" s="38"/>
      <c r="G24" s="38"/>
      <c r="H24" s="38"/>
      <c r="I24" s="38"/>
      <c r="J24" s="39"/>
    </row>
    <row r="25">
      <c r="A25" s="23" t="s">
        <v>26</v>
      </c>
      <c r="B25" s="24"/>
      <c r="C25" s="25" t="s">
        <v>84</v>
      </c>
      <c r="D25" s="26"/>
      <c r="E25" s="23" t="s">
        <v>85</v>
      </c>
      <c r="F25" s="26"/>
      <c r="G25" s="26"/>
      <c r="H25" s="26"/>
      <c r="I25" s="27">
        <f>SUMIFS(I26:I66,A26:A66,"P")</f>
        <v>0</v>
      </c>
      <c r="J25" s="28"/>
    </row>
    <row r="26">
      <c r="A26" s="29" t="s">
        <v>29</v>
      </c>
      <c r="B26" s="29">
        <v>5</v>
      </c>
      <c r="C26" s="30" t="s">
        <v>86</v>
      </c>
      <c r="D26" s="29" t="s">
        <v>31</v>
      </c>
      <c r="E26" s="31" t="s">
        <v>87</v>
      </c>
      <c r="F26" s="32" t="s">
        <v>88</v>
      </c>
      <c r="G26" s="33">
        <v>20</v>
      </c>
      <c r="H26" s="34">
        <v>0</v>
      </c>
      <c r="I26" s="35">
        <f>ROUND(G26*H26,P4)</f>
        <v>0</v>
      </c>
      <c r="J26" s="29"/>
      <c r="O26" s="36">
        <f>I26*0.21</f>
        <v>0</v>
      </c>
      <c r="P26">
        <v>3</v>
      </c>
    </row>
    <row r="27" ht="45">
      <c r="A27" s="29" t="s">
        <v>34</v>
      </c>
      <c r="B27" s="37"/>
      <c r="C27" s="38"/>
      <c r="D27" s="38"/>
      <c r="E27" s="31" t="s">
        <v>89</v>
      </c>
      <c r="F27" s="38"/>
      <c r="G27" s="38"/>
      <c r="H27" s="38"/>
      <c r="I27" s="38"/>
      <c r="J27" s="39"/>
    </row>
    <row r="28" ht="45">
      <c r="A28" s="29" t="s">
        <v>36</v>
      </c>
      <c r="B28" s="37"/>
      <c r="C28" s="38"/>
      <c r="D28" s="38"/>
      <c r="E28" s="31" t="s">
        <v>90</v>
      </c>
      <c r="F28" s="38"/>
      <c r="G28" s="38"/>
      <c r="H28" s="38"/>
      <c r="I28" s="38"/>
      <c r="J28" s="39"/>
    </row>
    <row r="29">
      <c r="A29" s="29" t="s">
        <v>29</v>
      </c>
      <c r="B29" s="29">
        <v>6</v>
      </c>
      <c r="C29" s="30" t="s">
        <v>91</v>
      </c>
      <c r="D29" s="29" t="s">
        <v>31</v>
      </c>
      <c r="E29" s="31" t="s">
        <v>92</v>
      </c>
      <c r="F29" s="32" t="s">
        <v>93</v>
      </c>
      <c r="G29" s="33">
        <v>1843.9000000000001</v>
      </c>
      <c r="H29" s="34">
        <v>0</v>
      </c>
      <c r="I29" s="35">
        <f>ROUND(G29*H29,P4)</f>
        <v>0</v>
      </c>
      <c r="J29" s="29"/>
      <c r="O29" s="36">
        <f>I29*0.21</f>
        <v>0</v>
      </c>
      <c r="P29">
        <v>3</v>
      </c>
    </row>
    <row r="30" ht="105">
      <c r="A30" s="29" t="s">
        <v>34</v>
      </c>
      <c r="B30" s="37"/>
      <c r="C30" s="38"/>
      <c r="D30" s="38"/>
      <c r="E30" s="31" t="s">
        <v>94</v>
      </c>
      <c r="F30" s="38"/>
      <c r="G30" s="38"/>
      <c r="H30" s="38"/>
      <c r="I30" s="38"/>
      <c r="J30" s="39"/>
    </row>
    <row r="31">
      <c r="A31" s="29" t="s">
        <v>72</v>
      </c>
      <c r="B31" s="37"/>
      <c r="C31" s="38"/>
      <c r="D31" s="38"/>
      <c r="E31" s="45" t="s">
        <v>95</v>
      </c>
      <c r="F31" s="38"/>
      <c r="G31" s="38"/>
      <c r="H31" s="38"/>
      <c r="I31" s="38"/>
      <c r="J31" s="39"/>
    </row>
    <row r="32" ht="45">
      <c r="A32" s="29" t="s">
        <v>36</v>
      </c>
      <c r="B32" s="37"/>
      <c r="C32" s="38"/>
      <c r="D32" s="38"/>
      <c r="E32" s="31" t="s">
        <v>96</v>
      </c>
      <c r="F32" s="38"/>
      <c r="G32" s="38"/>
      <c r="H32" s="38"/>
      <c r="I32" s="38"/>
      <c r="J32" s="39"/>
    </row>
    <row r="33">
      <c r="A33" s="29" t="s">
        <v>29</v>
      </c>
      <c r="B33" s="29">
        <v>7</v>
      </c>
      <c r="C33" s="30" t="s">
        <v>91</v>
      </c>
      <c r="D33" s="29" t="s">
        <v>75</v>
      </c>
      <c r="E33" s="31" t="s">
        <v>92</v>
      </c>
      <c r="F33" s="32" t="s">
        <v>93</v>
      </c>
      <c r="G33" s="33">
        <v>12.683999999999999</v>
      </c>
      <c r="H33" s="34">
        <v>0</v>
      </c>
      <c r="I33" s="35">
        <f>ROUND(G33*H33,P4)</f>
        <v>0</v>
      </c>
      <c r="J33" s="29"/>
      <c r="O33" s="36">
        <f>I33*0.21</f>
        <v>0</v>
      </c>
      <c r="P33">
        <v>3</v>
      </c>
    </row>
    <row r="34" ht="75">
      <c r="A34" s="29" t="s">
        <v>34</v>
      </c>
      <c r="B34" s="37"/>
      <c r="C34" s="38"/>
      <c r="D34" s="38"/>
      <c r="E34" s="31" t="s">
        <v>97</v>
      </c>
      <c r="F34" s="38"/>
      <c r="G34" s="38"/>
      <c r="H34" s="38"/>
      <c r="I34" s="38"/>
      <c r="J34" s="39"/>
    </row>
    <row r="35">
      <c r="A35" s="29" t="s">
        <v>72</v>
      </c>
      <c r="B35" s="37"/>
      <c r="C35" s="38"/>
      <c r="D35" s="38"/>
      <c r="E35" s="45" t="s">
        <v>98</v>
      </c>
      <c r="F35" s="38"/>
      <c r="G35" s="38"/>
      <c r="H35" s="38"/>
      <c r="I35" s="38"/>
      <c r="J35" s="39"/>
    </row>
    <row r="36" ht="45">
      <c r="A36" s="29" t="s">
        <v>36</v>
      </c>
      <c r="B36" s="37"/>
      <c r="C36" s="38"/>
      <c r="D36" s="38"/>
      <c r="E36" s="31" t="s">
        <v>99</v>
      </c>
      <c r="F36" s="38"/>
      <c r="G36" s="38"/>
      <c r="H36" s="38"/>
      <c r="I36" s="38"/>
      <c r="J36" s="39"/>
    </row>
    <row r="37">
      <c r="A37" s="29" t="s">
        <v>29</v>
      </c>
      <c r="B37" s="29">
        <v>8</v>
      </c>
      <c r="C37" s="30" t="s">
        <v>100</v>
      </c>
      <c r="D37" s="29" t="s">
        <v>31</v>
      </c>
      <c r="E37" s="31" t="s">
        <v>101</v>
      </c>
      <c r="F37" s="32" t="s">
        <v>93</v>
      </c>
      <c r="G37" s="33">
        <v>885.072</v>
      </c>
      <c r="H37" s="34">
        <v>0</v>
      </c>
      <c r="I37" s="35">
        <f>ROUND(G37*H37,P4)</f>
        <v>0</v>
      </c>
      <c r="J37" s="29"/>
      <c r="O37" s="36">
        <f>I37*0.21</f>
        <v>0</v>
      </c>
      <c r="P37">
        <v>3</v>
      </c>
    </row>
    <row r="38" ht="60">
      <c r="A38" s="29" t="s">
        <v>34</v>
      </c>
      <c r="B38" s="37"/>
      <c r="C38" s="38"/>
      <c r="D38" s="38"/>
      <c r="E38" s="31" t="s">
        <v>102</v>
      </c>
      <c r="F38" s="38"/>
      <c r="G38" s="38"/>
      <c r="H38" s="38"/>
      <c r="I38" s="38"/>
      <c r="J38" s="39"/>
    </row>
    <row r="39">
      <c r="A39" s="29" t="s">
        <v>72</v>
      </c>
      <c r="B39" s="37"/>
      <c r="C39" s="38"/>
      <c r="D39" s="38"/>
      <c r="E39" s="45" t="s">
        <v>103</v>
      </c>
      <c r="F39" s="38"/>
      <c r="G39" s="38"/>
      <c r="H39" s="38"/>
      <c r="I39" s="38"/>
      <c r="J39" s="39"/>
    </row>
    <row r="40" ht="409.5">
      <c r="A40" s="29" t="s">
        <v>36</v>
      </c>
      <c r="B40" s="37"/>
      <c r="C40" s="38"/>
      <c r="D40" s="38"/>
      <c r="E40" s="31" t="s">
        <v>104</v>
      </c>
      <c r="F40" s="38"/>
      <c r="G40" s="38"/>
      <c r="H40" s="38"/>
      <c r="I40" s="38"/>
      <c r="J40" s="39"/>
    </row>
    <row r="41">
      <c r="A41" s="29" t="s">
        <v>29</v>
      </c>
      <c r="B41" s="29">
        <v>9</v>
      </c>
      <c r="C41" s="30" t="s">
        <v>100</v>
      </c>
      <c r="D41" s="29" t="s">
        <v>75</v>
      </c>
      <c r="E41" s="31" t="s">
        <v>101</v>
      </c>
      <c r="F41" s="32" t="s">
        <v>93</v>
      </c>
      <c r="G41" s="33">
        <v>1843.9000000000001</v>
      </c>
      <c r="H41" s="34">
        <v>0</v>
      </c>
      <c r="I41" s="35">
        <f>ROUND(G41*H41,P4)</f>
        <v>0</v>
      </c>
      <c r="J41" s="29"/>
      <c r="O41" s="36">
        <f>I41*0.21</f>
        <v>0</v>
      </c>
      <c r="P41">
        <v>3</v>
      </c>
    </row>
    <row r="42" ht="60">
      <c r="A42" s="29" t="s">
        <v>34</v>
      </c>
      <c r="B42" s="37"/>
      <c r="C42" s="38"/>
      <c r="D42" s="38"/>
      <c r="E42" s="31" t="s">
        <v>105</v>
      </c>
      <c r="F42" s="38"/>
      <c r="G42" s="38"/>
      <c r="H42" s="38"/>
      <c r="I42" s="38"/>
      <c r="J42" s="39"/>
    </row>
    <row r="43">
      <c r="A43" s="29" t="s">
        <v>72</v>
      </c>
      <c r="B43" s="37"/>
      <c r="C43" s="38"/>
      <c r="D43" s="38"/>
      <c r="E43" s="45" t="s">
        <v>106</v>
      </c>
      <c r="F43" s="38"/>
      <c r="G43" s="38"/>
      <c r="H43" s="38"/>
      <c r="I43" s="38"/>
      <c r="J43" s="39"/>
    </row>
    <row r="44" ht="409.5">
      <c r="A44" s="29" t="s">
        <v>36</v>
      </c>
      <c r="B44" s="37"/>
      <c r="C44" s="38"/>
      <c r="D44" s="38"/>
      <c r="E44" s="31" t="s">
        <v>104</v>
      </c>
      <c r="F44" s="38"/>
      <c r="G44" s="38"/>
      <c r="H44" s="38"/>
      <c r="I44" s="38"/>
      <c r="J44" s="39"/>
    </row>
    <row r="45">
      <c r="A45" s="29" t="s">
        <v>29</v>
      </c>
      <c r="B45" s="29">
        <v>10</v>
      </c>
      <c r="C45" s="30" t="s">
        <v>107</v>
      </c>
      <c r="D45" s="29" t="s">
        <v>31</v>
      </c>
      <c r="E45" s="31" t="s">
        <v>108</v>
      </c>
      <c r="F45" s="32" t="s">
        <v>109</v>
      </c>
      <c r="G45" s="33">
        <v>364.94999999999999</v>
      </c>
      <c r="H45" s="34">
        <v>0</v>
      </c>
      <c r="I45" s="35">
        <f>ROUND(G45*H45,P4)</f>
        <v>0</v>
      </c>
      <c r="J45" s="29"/>
      <c r="O45" s="36">
        <f>I45*0.21</f>
        <v>0</v>
      </c>
      <c r="P45">
        <v>3</v>
      </c>
    </row>
    <row r="46" ht="60">
      <c r="A46" s="29" t="s">
        <v>34</v>
      </c>
      <c r="B46" s="37"/>
      <c r="C46" s="38"/>
      <c r="D46" s="38"/>
      <c r="E46" s="31" t="s">
        <v>110</v>
      </c>
      <c r="F46" s="38"/>
      <c r="G46" s="38"/>
      <c r="H46" s="38"/>
      <c r="I46" s="38"/>
      <c r="J46" s="39"/>
    </row>
    <row r="47" ht="120">
      <c r="A47" s="29" t="s">
        <v>36</v>
      </c>
      <c r="B47" s="37"/>
      <c r="C47" s="38"/>
      <c r="D47" s="38"/>
      <c r="E47" s="31" t="s">
        <v>111</v>
      </c>
      <c r="F47" s="38"/>
      <c r="G47" s="38"/>
      <c r="H47" s="38"/>
      <c r="I47" s="38"/>
      <c r="J47" s="39"/>
    </row>
    <row r="48">
      <c r="A48" s="29" t="s">
        <v>29</v>
      </c>
      <c r="B48" s="29">
        <v>11</v>
      </c>
      <c r="C48" s="30" t="s">
        <v>112</v>
      </c>
      <c r="D48" s="29" t="s">
        <v>31</v>
      </c>
      <c r="E48" s="31" t="s">
        <v>113</v>
      </c>
      <c r="F48" s="32" t="s">
        <v>88</v>
      </c>
      <c r="G48" s="33">
        <v>335</v>
      </c>
      <c r="H48" s="34">
        <v>0</v>
      </c>
      <c r="I48" s="35">
        <f>ROUND(G48*H48,P4)</f>
        <v>0</v>
      </c>
      <c r="J48" s="29"/>
      <c r="O48" s="36">
        <f>I48*0.21</f>
        <v>0</v>
      </c>
      <c r="P48">
        <v>3</v>
      </c>
    </row>
    <row r="49" ht="45">
      <c r="A49" s="29" t="s">
        <v>34</v>
      </c>
      <c r="B49" s="37"/>
      <c r="C49" s="38"/>
      <c r="D49" s="38"/>
      <c r="E49" s="31" t="s">
        <v>114</v>
      </c>
      <c r="F49" s="38"/>
      <c r="G49" s="38"/>
      <c r="H49" s="38"/>
      <c r="I49" s="38"/>
      <c r="J49" s="39"/>
    </row>
    <row r="50" ht="120">
      <c r="A50" s="29" t="s">
        <v>36</v>
      </c>
      <c r="B50" s="37"/>
      <c r="C50" s="38"/>
      <c r="D50" s="38"/>
      <c r="E50" s="31" t="s">
        <v>111</v>
      </c>
      <c r="F50" s="38"/>
      <c r="G50" s="38"/>
      <c r="H50" s="38"/>
      <c r="I50" s="38"/>
      <c r="J50" s="39"/>
    </row>
    <row r="51">
      <c r="A51" s="29" t="s">
        <v>29</v>
      </c>
      <c r="B51" s="29">
        <v>12</v>
      </c>
      <c r="C51" s="30" t="s">
        <v>115</v>
      </c>
      <c r="D51" s="29" t="s">
        <v>31</v>
      </c>
      <c r="E51" s="31" t="s">
        <v>116</v>
      </c>
      <c r="F51" s="32" t="s">
        <v>117</v>
      </c>
      <c r="G51" s="33">
        <v>29</v>
      </c>
      <c r="H51" s="34">
        <v>0</v>
      </c>
      <c r="I51" s="35">
        <f>ROUND(G51*H51,P4)</f>
        <v>0</v>
      </c>
      <c r="J51" s="29"/>
      <c r="O51" s="36">
        <f>I51*0.21</f>
        <v>0</v>
      </c>
      <c r="P51">
        <v>3</v>
      </c>
    </row>
    <row r="52" ht="45">
      <c r="A52" s="29" t="s">
        <v>34</v>
      </c>
      <c r="B52" s="37"/>
      <c r="C52" s="38"/>
      <c r="D52" s="38"/>
      <c r="E52" s="31" t="s">
        <v>118</v>
      </c>
      <c r="F52" s="38"/>
      <c r="G52" s="38"/>
      <c r="H52" s="38"/>
      <c r="I52" s="38"/>
      <c r="J52" s="39"/>
    </row>
    <row r="53" ht="45">
      <c r="A53" s="29" t="s">
        <v>36</v>
      </c>
      <c r="B53" s="37"/>
      <c r="C53" s="38"/>
      <c r="D53" s="38"/>
      <c r="E53" s="31" t="s">
        <v>99</v>
      </c>
      <c r="F53" s="38"/>
      <c r="G53" s="38"/>
      <c r="H53" s="38"/>
      <c r="I53" s="38"/>
      <c r="J53" s="39"/>
    </row>
    <row r="54">
      <c r="A54" s="29" t="s">
        <v>29</v>
      </c>
      <c r="B54" s="29">
        <v>13</v>
      </c>
      <c r="C54" s="30" t="s">
        <v>119</v>
      </c>
      <c r="D54" s="29" t="s">
        <v>31</v>
      </c>
      <c r="E54" s="31" t="s">
        <v>120</v>
      </c>
      <c r="F54" s="32" t="s">
        <v>88</v>
      </c>
      <c r="G54" s="33">
        <v>38.5</v>
      </c>
      <c r="H54" s="34">
        <v>0</v>
      </c>
      <c r="I54" s="35">
        <f>ROUND(G54*H54,P4)</f>
        <v>0</v>
      </c>
      <c r="J54" s="29"/>
      <c r="O54" s="36">
        <f>I54*0.21</f>
        <v>0</v>
      </c>
      <c r="P54">
        <v>3</v>
      </c>
    </row>
    <row r="55" ht="45">
      <c r="A55" s="29" t="s">
        <v>34</v>
      </c>
      <c r="B55" s="37"/>
      <c r="C55" s="38"/>
      <c r="D55" s="38"/>
      <c r="E55" s="31" t="s">
        <v>121</v>
      </c>
      <c r="F55" s="38"/>
      <c r="G55" s="38"/>
      <c r="H55" s="38"/>
      <c r="I55" s="38"/>
      <c r="J55" s="39"/>
    </row>
    <row r="56" ht="45">
      <c r="A56" s="29" t="s">
        <v>36</v>
      </c>
      <c r="B56" s="37"/>
      <c r="C56" s="38"/>
      <c r="D56" s="38"/>
      <c r="E56" s="31" t="s">
        <v>99</v>
      </c>
      <c r="F56" s="38"/>
      <c r="G56" s="38"/>
      <c r="H56" s="38"/>
      <c r="I56" s="38"/>
      <c r="J56" s="39"/>
    </row>
    <row r="57">
      <c r="A57" s="29" t="s">
        <v>29</v>
      </c>
      <c r="B57" s="29">
        <v>14</v>
      </c>
      <c r="C57" s="30" t="s">
        <v>122</v>
      </c>
      <c r="D57" s="29" t="s">
        <v>31</v>
      </c>
      <c r="E57" s="31" t="s">
        <v>123</v>
      </c>
      <c r="F57" s="32" t="s">
        <v>93</v>
      </c>
      <c r="G57" s="33">
        <v>9.468</v>
      </c>
      <c r="H57" s="34">
        <v>0</v>
      </c>
      <c r="I57" s="35">
        <f>ROUND(G57*H57,P4)</f>
        <v>0</v>
      </c>
      <c r="J57" s="29"/>
      <c r="O57" s="36">
        <f>I57*0.21</f>
        <v>0</v>
      </c>
      <c r="P57">
        <v>3</v>
      </c>
    </row>
    <row r="58">
      <c r="A58" s="29" t="s">
        <v>34</v>
      </c>
      <c r="B58" s="37"/>
      <c r="C58" s="38"/>
      <c r="D58" s="38"/>
      <c r="E58" s="31" t="s">
        <v>124</v>
      </c>
      <c r="F58" s="38"/>
      <c r="G58" s="38"/>
      <c r="H58" s="38"/>
      <c r="I58" s="38"/>
      <c r="J58" s="39"/>
    </row>
    <row r="59">
      <c r="A59" s="29" t="s">
        <v>72</v>
      </c>
      <c r="B59" s="37"/>
      <c r="C59" s="38"/>
      <c r="D59" s="38"/>
      <c r="E59" s="45" t="s">
        <v>125</v>
      </c>
      <c r="F59" s="38"/>
      <c r="G59" s="38"/>
      <c r="H59" s="38"/>
      <c r="I59" s="38"/>
      <c r="J59" s="39"/>
    </row>
    <row r="60" ht="409.5">
      <c r="A60" s="29" t="s">
        <v>36</v>
      </c>
      <c r="B60" s="37"/>
      <c r="C60" s="38"/>
      <c r="D60" s="38"/>
      <c r="E60" s="31" t="s">
        <v>126</v>
      </c>
      <c r="F60" s="38"/>
      <c r="G60" s="38"/>
      <c r="H60" s="38"/>
      <c r="I60" s="38"/>
      <c r="J60" s="39"/>
    </row>
    <row r="61">
      <c r="A61" s="29" t="s">
        <v>29</v>
      </c>
      <c r="B61" s="29">
        <v>15</v>
      </c>
      <c r="C61" s="30" t="s">
        <v>127</v>
      </c>
      <c r="D61" s="29" t="s">
        <v>31</v>
      </c>
      <c r="E61" s="31" t="s">
        <v>128</v>
      </c>
      <c r="F61" s="32" t="s">
        <v>109</v>
      </c>
      <c r="G61" s="33">
        <v>22.100000000000001</v>
      </c>
      <c r="H61" s="34">
        <v>0</v>
      </c>
      <c r="I61" s="35">
        <f>ROUND(G61*H61,P4)</f>
        <v>0</v>
      </c>
      <c r="J61" s="29"/>
      <c r="O61" s="36">
        <f>I61*0.21</f>
        <v>0</v>
      </c>
      <c r="P61">
        <v>3</v>
      </c>
    </row>
    <row r="62" ht="30">
      <c r="A62" s="29" t="s">
        <v>34</v>
      </c>
      <c r="B62" s="37"/>
      <c r="C62" s="38"/>
      <c r="D62" s="38"/>
      <c r="E62" s="31" t="s">
        <v>129</v>
      </c>
      <c r="F62" s="38"/>
      <c r="G62" s="38"/>
      <c r="H62" s="38"/>
      <c r="I62" s="38"/>
      <c r="J62" s="39"/>
    </row>
    <row r="63" ht="75">
      <c r="A63" s="29" t="s">
        <v>36</v>
      </c>
      <c r="B63" s="37"/>
      <c r="C63" s="38"/>
      <c r="D63" s="38"/>
      <c r="E63" s="31" t="s">
        <v>130</v>
      </c>
      <c r="F63" s="38"/>
      <c r="G63" s="38"/>
      <c r="H63" s="38"/>
      <c r="I63" s="38"/>
      <c r="J63" s="39"/>
    </row>
    <row r="64">
      <c r="A64" s="29" t="s">
        <v>29</v>
      </c>
      <c r="B64" s="29">
        <v>16</v>
      </c>
      <c r="C64" s="30" t="s">
        <v>131</v>
      </c>
      <c r="D64" s="29" t="s">
        <v>31</v>
      </c>
      <c r="E64" s="31" t="s">
        <v>132</v>
      </c>
      <c r="F64" s="32" t="s">
        <v>109</v>
      </c>
      <c r="G64" s="33">
        <v>21.100000000000001</v>
      </c>
      <c r="H64" s="34">
        <v>0</v>
      </c>
      <c r="I64" s="35">
        <f>ROUND(G64*H64,P4)</f>
        <v>0</v>
      </c>
      <c r="J64" s="29"/>
      <c r="O64" s="36">
        <f>I64*0.21</f>
        <v>0</v>
      </c>
      <c r="P64">
        <v>3</v>
      </c>
    </row>
    <row r="65">
      <c r="A65" s="29" t="s">
        <v>34</v>
      </c>
      <c r="B65" s="37"/>
      <c r="C65" s="38"/>
      <c r="D65" s="38"/>
      <c r="E65" s="31" t="s">
        <v>133</v>
      </c>
      <c r="F65" s="38"/>
      <c r="G65" s="38"/>
      <c r="H65" s="38"/>
      <c r="I65" s="38"/>
      <c r="J65" s="39"/>
    </row>
    <row r="66" ht="75">
      <c r="A66" s="29" t="s">
        <v>36</v>
      </c>
      <c r="B66" s="37"/>
      <c r="C66" s="38"/>
      <c r="D66" s="38"/>
      <c r="E66" s="31" t="s">
        <v>134</v>
      </c>
      <c r="F66" s="38"/>
      <c r="G66" s="38"/>
      <c r="H66" s="38"/>
      <c r="I66" s="38"/>
      <c r="J66" s="39"/>
    </row>
    <row r="67">
      <c r="A67" s="23" t="s">
        <v>26</v>
      </c>
      <c r="B67" s="24"/>
      <c r="C67" s="25" t="s">
        <v>135</v>
      </c>
      <c r="D67" s="26"/>
      <c r="E67" s="23" t="s">
        <v>136</v>
      </c>
      <c r="F67" s="26"/>
      <c r="G67" s="26"/>
      <c r="H67" s="26"/>
      <c r="I67" s="27">
        <f>SUMIFS(I68:I74,A68:A74,"P")</f>
        <v>0</v>
      </c>
      <c r="J67" s="28"/>
    </row>
    <row r="68">
      <c r="A68" s="29" t="s">
        <v>29</v>
      </c>
      <c r="B68" s="29">
        <v>17</v>
      </c>
      <c r="C68" s="30" t="s">
        <v>137</v>
      </c>
      <c r="D68" s="29" t="s">
        <v>31</v>
      </c>
      <c r="E68" s="31" t="s">
        <v>138</v>
      </c>
      <c r="F68" s="32" t="s">
        <v>93</v>
      </c>
      <c r="G68" s="33">
        <v>1843.9000000000001</v>
      </c>
      <c r="H68" s="34">
        <v>0</v>
      </c>
      <c r="I68" s="35">
        <f>ROUND(G68*H68,P4)</f>
        <v>0</v>
      </c>
      <c r="J68" s="29"/>
      <c r="O68" s="36">
        <f>I68*0.21</f>
        <v>0</v>
      </c>
      <c r="P68">
        <v>3</v>
      </c>
    </row>
    <row r="69" ht="60">
      <c r="A69" s="29" t="s">
        <v>34</v>
      </c>
      <c r="B69" s="37"/>
      <c r="C69" s="38"/>
      <c r="D69" s="38"/>
      <c r="E69" s="31" t="s">
        <v>139</v>
      </c>
      <c r="F69" s="38"/>
      <c r="G69" s="38"/>
      <c r="H69" s="38"/>
      <c r="I69" s="38"/>
      <c r="J69" s="39"/>
    </row>
    <row r="70">
      <c r="A70" s="29" t="s">
        <v>72</v>
      </c>
      <c r="B70" s="37"/>
      <c r="C70" s="38"/>
      <c r="D70" s="38"/>
      <c r="E70" s="45" t="s">
        <v>140</v>
      </c>
      <c r="F70" s="38"/>
      <c r="G70" s="38"/>
      <c r="H70" s="38"/>
      <c r="I70" s="38"/>
      <c r="J70" s="39"/>
    </row>
    <row r="71" ht="105">
      <c r="A71" s="29" t="s">
        <v>36</v>
      </c>
      <c r="B71" s="37"/>
      <c r="C71" s="38"/>
      <c r="D71" s="38"/>
      <c r="E71" s="31" t="s">
        <v>141</v>
      </c>
      <c r="F71" s="38"/>
      <c r="G71" s="38"/>
      <c r="H71" s="38"/>
      <c r="I71" s="38"/>
      <c r="J71" s="39"/>
    </row>
    <row r="72">
      <c r="A72" s="29" t="s">
        <v>29</v>
      </c>
      <c r="B72" s="29">
        <v>18</v>
      </c>
      <c r="C72" s="30" t="s">
        <v>142</v>
      </c>
      <c r="D72" s="29" t="s">
        <v>31</v>
      </c>
      <c r="E72" s="31" t="s">
        <v>143</v>
      </c>
      <c r="F72" s="32" t="s">
        <v>109</v>
      </c>
      <c r="G72" s="33">
        <v>3687.8000000000002</v>
      </c>
      <c r="H72" s="34">
        <v>0</v>
      </c>
      <c r="I72" s="35">
        <f>ROUND(G72*H72,P4)</f>
        <v>0</v>
      </c>
      <c r="J72" s="29"/>
      <c r="O72" s="36">
        <f>I72*0.21</f>
        <v>0</v>
      </c>
      <c r="P72">
        <v>3</v>
      </c>
    </row>
    <row r="73" ht="45">
      <c r="A73" s="29" t="s">
        <v>34</v>
      </c>
      <c r="B73" s="37"/>
      <c r="C73" s="38"/>
      <c r="D73" s="38"/>
      <c r="E73" s="31" t="s">
        <v>144</v>
      </c>
      <c r="F73" s="38"/>
      <c r="G73" s="38"/>
      <c r="H73" s="38"/>
      <c r="I73" s="38"/>
      <c r="J73" s="39"/>
    </row>
    <row r="74" ht="150">
      <c r="A74" s="29" t="s">
        <v>36</v>
      </c>
      <c r="B74" s="37"/>
      <c r="C74" s="38"/>
      <c r="D74" s="38"/>
      <c r="E74" s="31" t="s">
        <v>145</v>
      </c>
      <c r="F74" s="38"/>
      <c r="G74" s="38"/>
      <c r="H74" s="38"/>
      <c r="I74" s="38"/>
      <c r="J74" s="39"/>
    </row>
    <row r="75">
      <c r="A75" s="23" t="s">
        <v>26</v>
      </c>
      <c r="B75" s="24"/>
      <c r="C75" s="25" t="s">
        <v>146</v>
      </c>
      <c r="D75" s="26"/>
      <c r="E75" s="23" t="s">
        <v>147</v>
      </c>
      <c r="F75" s="26"/>
      <c r="G75" s="26"/>
      <c r="H75" s="26"/>
      <c r="I75" s="27">
        <f>SUMIFS(I76:I111,A76:A111,"P")</f>
        <v>0</v>
      </c>
      <c r="J75" s="28"/>
    </row>
    <row r="76">
      <c r="A76" s="29" t="s">
        <v>29</v>
      </c>
      <c r="B76" s="29">
        <v>19</v>
      </c>
      <c r="C76" s="30" t="s">
        <v>148</v>
      </c>
      <c r="D76" s="29" t="s">
        <v>31</v>
      </c>
      <c r="E76" s="31" t="s">
        <v>149</v>
      </c>
      <c r="F76" s="32" t="s">
        <v>109</v>
      </c>
      <c r="G76" s="33">
        <v>3</v>
      </c>
      <c r="H76" s="34">
        <v>0</v>
      </c>
      <c r="I76" s="35">
        <f>ROUND(G76*H76,P4)</f>
        <v>0</v>
      </c>
      <c r="J76" s="29"/>
      <c r="O76" s="36">
        <f>I76*0.21</f>
        <v>0</v>
      </c>
      <c r="P76">
        <v>3</v>
      </c>
    </row>
    <row r="77" ht="30">
      <c r="A77" s="29" t="s">
        <v>34</v>
      </c>
      <c r="B77" s="37"/>
      <c r="C77" s="38"/>
      <c r="D77" s="38"/>
      <c r="E77" s="31" t="s">
        <v>150</v>
      </c>
      <c r="F77" s="38"/>
      <c r="G77" s="38"/>
      <c r="H77" s="38"/>
      <c r="I77" s="38"/>
      <c r="J77" s="39"/>
    </row>
    <row r="78" ht="150">
      <c r="A78" s="29" t="s">
        <v>36</v>
      </c>
      <c r="B78" s="37"/>
      <c r="C78" s="38"/>
      <c r="D78" s="38"/>
      <c r="E78" s="31" t="s">
        <v>151</v>
      </c>
      <c r="F78" s="38"/>
      <c r="G78" s="38"/>
      <c r="H78" s="38"/>
      <c r="I78" s="38"/>
      <c r="J78" s="39"/>
    </row>
    <row r="79">
      <c r="A79" s="29" t="s">
        <v>29</v>
      </c>
      <c r="B79" s="29">
        <v>20</v>
      </c>
      <c r="C79" s="30" t="s">
        <v>148</v>
      </c>
      <c r="D79" s="29" t="s">
        <v>75</v>
      </c>
      <c r="E79" s="31" t="s">
        <v>149</v>
      </c>
      <c r="F79" s="32" t="s">
        <v>109</v>
      </c>
      <c r="G79" s="33">
        <v>620</v>
      </c>
      <c r="H79" s="34">
        <v>0</v>
      </c>
      <c r="I79" s="35">
        <f>ROUND(G79*H79,P4)</f>
        <v>0</v>
      </c>
      <c r="J79" s="29"/>
      <c r="O79" s="36">
        <f>I79*0.21</f>
        <v>0</v>
      </c>
      <c r="P79">
        <v>3</v>
      </c>
    </row>
    <row r="80" ht="45">
      <c r="A80" s="29" t="s">
        <v>34</v>
      </c>
      <c r="B80" s="37"/>
      <c r="C80" s="38"/>
      <c r="D80" s="38"/>
      <c r="E80" s="31" t="s">
        <v>152</v>
      </c>
      <c r="F80" s="38"/>
      <c r="G80" s="38"/>
      <c r="H80" s="38"/>
      <c r="I80" s="38"/>
      <c r="J80" s="39"/>
    </row>
    <row r="81" ht="150">
      <c r="A81" s="29" t="s">
        <v>36</v>
      </c>
      <c r="B81" s="37"/>
      <c r="C81" s="38"/>
      <c r="D81" s="38"/>
      <c r="E81" s="31" t="s">
        <v>151</v>
      </c>
      <c r="F81" s="38"/>
      <c r="G81" s="38"/>
      <c r="H81" s="38"/>
      <c r="I81" s="38"/>
      <c r="J81" s="39"/>
    </row>
    <row r="82">
      <c r="A82" s="29" t="s">
        <v>29</v>
      </c>
      <c r="B82" s="29">
        <v>21</v>
      </c>
      <c r="C82" s="30" t="s">
        <v>153</v>
      </c>
      <c r="D82" s="29" t="s">
        <v>31</v>
      </c>
      <c r="E82" s="31" t="s">
        <v>154</v>
      </c>
      <c r="F82" s="32" t="s">
        <v>109</v>
      </c>
      <c r="G82" s="33">
        <v>1843.9000000000001</v>
      </c>
      <c r="H82" s="34">
        <v>0</v>
      </c>
      <c r="I82" s="35">
        <f>ROUND(G82*H82,P4)</f>
        <v>0</v>
      </c>
      <c r="J82" s="29"/>
      <c r="O82" s="36">
        <f>I82*0.21</f>
        <v>0</v>
      </c>
      <c r="P82">
        <v>3</v>
      </c>
    </row>
    <row r="83" ht="45">
      <c r="A83" s="29" t="s">
        <v>34</v>
      </c>
      <c r="B83" s="37"/>
      <c r="C83" s="38"/>
      <c r="D83" s="38"/>
      <c r="E83" s="31" t="s">
        <v>155</v>
      </c>
      <c r="F83" s="38"/>
      <c r="G83" s="38"/>
      <c r="H83" s="38"/>
      <c r="I83" s="38"/>
      <c r="J83" s="39"/>
    </row>
    <row r="84">
      <c r="A84" s="29" t="s">
        <v>72</v>
      </c>
      <c r="B84" s="37"/>
      <c r="C84" s="38"/>
      <c r="D84" s="38"/>
      <c r="E84" s="45" t="s">
        <v>95</v>
      </c>
      <c r="F84" s="38"/>
      <c r="G84" s="38"/>
      <c r="H84" s="38"/>
      <c r="I84" s="38"/>
      <c r="J84" s="39"/>
    </row>
    <row r="85" ht="150">
      <c r="A85" s="29" t="s">
        <v>36</v>
      </c>
      <c r="B85" s="37"/>
      <c r="C85" s="38"/>
      <c r="D85" s="38"/>
      <c r="E85" s="31" t="s">
        <v>151</v>
      </c>
      <c r="F85" s="38"/>
      <c r="G85" s="38"/>
      <c r="H85" s="38"/>
      <c r="I85" s="38"/>
      <c r="J85" s="39"/>
    </row>
    <row r="86">
      <c r="A86" s="29" t="s">
        <v>29</v>
      </c>
      <c r="B86" s="29">
        <v>22</v>
      </c>
      <c r="C86" s="30" t="s">
        <v>156</v>
      </c>
      <c r="D86" s="29" t="s">
        <v>31</v>
      </c>
      <c r="E86" s="31" t="s">
        <v>157</v>
      </c>
      <c r="F86" s="32" t="s">
        <v>109</v>
      </c>
      <c r="G86" s="33">
        <v>7375.6000000000004</v>
      </c>
      <c r="H86" s="34">
        <v>0</v>
      </c>
      <c r="I86" s="35">
        <f>ROUND(G86*H86,P4)</f>
        <v>0</v>
      </c>
      <c r="J86" s="29"/>
      <c r="O86" s="36">
        <f>I86*0.21</f>
        <v>0</v>
      </c>
      <c r="P86">
        <v>3</v>
      </c>
    </row>
    <row r="87" ht="90">
      <c r="A87" s="29" t="s">
        <v>34</v>
      </c>
      <c r="B87" s="37"/>
      <c r="C87" s="38"/>
      <c r="D87" s="38"/>
      <c r="E87" s="31" t="s">
        <v>158</v>
      </c>
      <c r="F87" s="38"/>
      <c r="G87" s="38"/>
      <c r="H87" s="38"/>
      <c r="I87" s="38"/>
      <c r="J87" s="39"/>
    </row>
    <row r="88" ht="120">
      <c r="A88" s="29" t="s">
        <v>36</v>
      </c>
      <c r="B88" s="37"/>
      <c r="C88" s="38"/>
      <c r="D88" s="38"/>
      <c r="E88" s="31" t="s">
        <v>159</v>
      </c>
      <c r="F88" s="38"/>
      <c r="G88" s="38"/>
      <c r="H88" s="38"/>
      <c r="I88" s="38"/>
      <c r="J88" s="39"/>
    </row>
    <row r="89">
      <c r="A89" s="29" t="s">
        <v>29</v>
      </c>
      <c r="B89" s="29">
        <v>23</v>
      </c>
      <c r="C89" s="30" t="s">
        <v>160</v>
      </c>
      <c r="D89" s="29" t="s">
        <v>31</v>
      </c>
      <c r="E89" s="31" t="s">
        <v>161</v>
      </c>
      <c r="F89" s="32" t="s">
        <v>109</v>
      </c>
      <c r="G89" s="33">
        <v>364.94999999999999</v>
      </c>
      <c r="H89" s="34">
        <v>0</v>
      </c>
      <c r="I89" s="35">
        <f>ROUND(G89*H89,P4)</f>
        <v>0</v>
      </c>
      <c r="J89" s="29"/>
      <c r="O89" s="36">
        <f>I89*0.21</f>
        <v>0</v>
      </c>
      <c r="P89">
        <v>3</v>
      </c>
    </row>
    <row r="90" ht="60">
      <c r="A90" s="29" t="s">
        <v>34</v>
      </c>
      <c r="B90" s="37"/>
      <c r="C90" s="38"/>
      <c r="D90" s="38"/>
      <c r="E90" s="31" t="s">
        <v>162</v>
      </c>
      <c r="F90" s="38"/>
      <c r="G90" s="38"/>
      <c r="H90" s="38"/>
      <c r="I90" s="38"/>
      <c r="J90" s="39"/>
    </row>
    <row r="91" ht="120">
      <c r="A91" s="29" t="s">
        <v>36</v>
      </c>
      <c r="B91" s="37"/>
      <c r="C91" s="38"/>
      <c r="D91" s="38"/>
      <c r="E91" s="31" t="s">
        <v>163</v>
      </c>
      <c r="F91" s="38"/>
      <c r="G91" s="38"/>
      <c r="H91" s="38"/>
      <c r="I91" s="38"/>
      <c r="J91" s="39"/>
    </row>
    <row r="92">
      <c r="A92" s="29" t="s">
        <v>29</v>
      </c>
      <c r="B92" s="29">
        <v>24</v>
      </c>
      <c r="C92" s="30" t="s">
        <v>164</v>
      </c>
      <c r="D92" s="29" t="s">
        <v>31</v>
      </c>
      <c r="E92" s="31" t="s">
        <v>165</v>
      </c>
      <c r="F92" s="32" t="s">
        <v>109</v>
      </c>
      <c r="G92" s="33">
        <v>7587</v>
      </c>
      <c r="H92" s="34">
        <v>0</v>
      </c>
      <c r="I92" s="35">
        <f>ROUND(G92*H92,P4)</f>
        <v>0</v>
      </c>
      <c r="J92" s="29"/>
      <c r="O92" s="36">
        <f>I92*0.21</f>
        <v>0</v>
      </c>
      <c r="P92">
        <v>3</v>
      </c>
    </row>
    <row r="93" ht="75">
      <c r="A93" s="29" t="s">
        <v>34</v>
      </c>
      <c r="B93" s="37"/>
      <c r="C93" s="38"/>
      <c r="D93" s="38"/>
      <c r="E93" s="31" t="s">
        <v>166</v>
      </c>
      <c r="F93" s="38"/>
      <c r="G93" s="38"/>
      <c r="H93" s="38"/>
      <c r="I93" s="38"/>
      <c r="J93" s="39"/>
    </row>
    <row r="94">
      <c r="A94" s="29" t="s">
        <v>72</v>
      </c>
      <c r="B94" s="37"/>
      <c r="C94" s="38"/>
      <c r="D94" s="38"/>
      <c r="E94" s="45" t="s">
        <v>167</v>
      </c>
      <c r="F94" s="38"/>
      <c r="G94" s="38"/>
      <c r="H94" s="38"/>
      <c r="I94" s="38"/>
      <c r="J94" s="39"/>
    </row>
    <row r="95" ht="120">
      <c r="A95" s="29" t="s">
        <v>36</v>
      </c>
      <c r="B95" s="37"/>
      <c r="C95" s="38"/>
      <c r="D95" s="38"/>
      <c r="E95" s="31" t="s">
        <v>168</v>
      </c>
      <c r="F95" s="38"/>
      <c r="G95" s="38"/>
      <c r="H95" s="38"/>
      <c r="I95" s="38"/>
      <c r="J95" s="39"/>
    </row>
    <row r="96">
      <c r="A96" s="29" t="s">
        <v>29</v>
      </c>
      <c r="B96" s="29">
        <v>25</v>
      </c>
      <c r="C96" s="30" t="s">
        <v>169</v>
      </c>
      <c r="D96" s="29" t="s">
        <v>31</v>
      </c>
      <c r="E96" s="31" t="s">
        <v>170</v>
      </c>
      <c r="F96" s="32" t="s">
        <v>109</v>
      </c>
      <c r="G96" s="33">
        <v>7481.3000000000002</v>
      </c>
      <c r="H96" s="34">
        <v>0</v>
      </c>
      <c r="I96" s="35">
        <f>ROUND(G96*H96,P4)</f>
        <v>0</v>
      </c>
      <c r="J96" s="29"/>
      <c r="O96" s="36">
        <f>I96*0.21</f>
        <v>0</v>
      </c>
      <c r="P96">
        <v>3</v>
      </c>
    </row>
    <row r="97" ht="75">
      <c r="A97" s="29" t="s">
        <v>34</v>
      </c>
      <c r="B97" s="37"/>
      <c r="C97" s="38"/>
      <c r="D97" s="38"/>
      <c r="E97" s="31" t="s">
        <v>171</v>
      </c>
      <c r="F97" s="38"/>
      <c r="G97" s="38"/>
      <c r="H97" s="38"/>
      <c r="I97" s="38"/>
      <c r="J97" s="39"/>
    </row>
    <row r="98">
      <c r="A98" s="29" t="s">
        <v>72</v>
      </c>
      <c r="B98" s="37"/>
      <c r="C98" s="38"/>
      <c r="D98" s="38"/>
      <c r="E98" s="45" t="s">
        <v>172</v>
      </c>
      <c r="F98" s="38"/>
      <c r="G98" s="38"/>
      <c r="H98" s="38"/>
      <c r="I98" s="38"/>
      <c r="J98" s="39"/>
    </row>
    <row r="99" ht="195">
      <c r="A99" s="29" t="s">
        <v>36</v>
      </c>
      <c r="B99" s="37"/>
      <c r="C99" s="38"/>
      <c r="D99" s="38"/>
      <c r="E99" s="31" t="s">
        <v>173</v>
      </c>
      <c r="F99" s="38"/>
      <c r="G99" s="38"/>
      <c r="H99" s="38"/>
      <c r="I99" s="38"/>
      <c r="J99" s="39"/>
    </row>
    <row r="100">
      <c r="A100" s="29" t="s">
        <v>29</v>
      </c>
      <c r="B100" s="29">
        <v>26</v>
      </c>
      <c r="C100" s="30" t="s">
        <v>174</v>
      </c>
      <c r="D100" s="29" t="s">
        <v>31</v>
      </c>
      <c r="E100" s="31" t="s">
        <v>175</v>
      </c>
      <c r="F100" s="32" t="s">
        <v>109</v>
      </c>
      <c r="G100" s="33">
        <v>7481.3000000000002</v>
      </c>
      <c r="H100" s="34">
        <v>0</v>
      </c>
      <c r="I100" s="35">
        <f>ROUND(G100*H100,P4)</f>
        <v>0</v>
      </c>
      <c r="J100" s="29"/>
      <c r="O100" s="36">
        <f>I100*0.21</f>
        <v>0</v>
      </c>
      <c r="P100">
        <v>3</v>
      </c>
    </row>
    <row r="101" ht="60">
      <c r="A101" s="29" t="s">
        <v>34</v>
      </c>
      <c r="B101" s="37"/>
      <c r="C101" s="38"/>
      <c r="D101" s="38"/>
      <c r="E101" s="31" t="s">
        <v>176</v>
      </c>
      <c r="F101" s="38"/>
      <c r="G101" s="38"/>
      <c r="H101" s="38"/>
      <c r="I101" s="38"/>
      <c r="J101" s="39"/>
    </row>
    <row r="102">
      <c r="A102" s="29" t="s">
        <v>72</v>
      </c>
      <c r="B102" s="37"/>
      <c r="C102" s="38"/>
      <c r="D102" s="38"/>
      <c r="E102" s="45" t="s">
        <v>172</v>
      </c>
      <c r="F102" s="38"/>
      <c r="G102" s="38"/>
      <c r="H102" s="38"/>
      <c r="I102" s="38"/>
      <c r="J102" s="39"/>
    </row>
    <row r="103" ht="195">
      <c r="A103" s="29" t="s">
        <v>36</v>
      </c>
      <c r="B103" s="37"/>
      <c r="C103" s="38"/>
      <c r="D103" s="38"/>
      <c r="E103" s="31" t="s">
        <v>173</v>
      </c>
      <c r="F103" s="38"/>
      <c r="G103" s="38"/>
      <c r="H103" s="38"/>
      <c r="I103" s="38"/>
      <c r="J103" s="39"/>
    </row>
    <row r="104">
      <c r="A104" s="29" t="s">
        <v>29</v>
      </c>
      <c r="B104" s="29">
        <v>27</v>
      </c>
      <c r="C104" s="30" t="s">
        <v>177</v>
      </c>
      <c r="D104" s="29" t="s">
        <v>31</v>
      </c>
      <c r="E104" s="31" t="s">
        <v>178</v>
      </c>
      <c r="F104" s="32" t="s">
        <v>109</v>
      </c>
      <c r="G104" s="33">
        <v>3.8999999999999999</v>
      </c>
      <c r="H104" s="34">
        <v>0</v>
      </c>
      <c r="I104" s="35">
        <f>ROUND(G104*H104,P4)</f>
        <v>0</v>
      </c>
      <c r="J104" s="29"/>
      <c r="O104" s="36">
        <f>I104*0.21</f>
        <v>0</v>
      </c>
      <c r="P104">
        <v>3</v>
      </c>
    </row>
    <row r="105" ht="30">
      <c r="A105" s="29" t="s">
        <v>34</v>
      </c>
      <c r="B105" s="37"/>
      <c r="C105" s="38"/>
      <c r="D105" s="38"/>
      <c r="E105" s="31" t="s">
        <v>179</v>
      </c>
      <c r="F105" s="38"/>
      <c r="G105" s="38"/>
      <c r="H105" s="38"/>
      <c r="I105" s="38"/>
      <c r="J105" s="39"/>
    </row>
    <row r="106">
      <c r="A106" s="29" t="s">
        <v>72</v>
      </c>
      <c r="B106" s="37"/>
      <c r="C106" s="38"/>
      <c r="D106" s="38"/>
      <c r="E106" s="45" t="s">
        <v>180</v>
      </c>
      <c r="F106" s="38"/>
      <c r="G106" s="38"/>
      <c r="H106" s="38"/>
      <c r="I106" s="38"/>
      <c r="J106" s="39"/>
    </row>
    <row r="107" ht="165">
      <c r="A107" s="29" t="s">
        <v>36</v>
      </c>
      <c r="B107" s="37"/>
      <c r="C107" s="38"/>
      <c r="D107" s="38"/>
      <c r="E107" s="31" t="s">
        <v>181</v>
      </c>
      <c r="F107" s="38"/>
      <c r="G107" s="38"/>
      <c r="H107" s="38"/>
      <c r="I107" s="38"/>
      <c r="J107" s="39"/>
    </row>
    <row r="108">
      <c r="A108" s="29" t="s">
        <v>29</v>
      </c>
      <c r="B108" s="29">
        <v>28</v>
      </c>
      <c r="C108" s="30" t="s">
        <v>177</v>
      </c>
      <c r="D108" s="29" t="s">
        <v>75</v>
      </c>
      <c r="E108" s="31" t="s">
        <v>178</v>
      </c>
      <c r="F108" s="32" t="s">
        <v>109</v>
      </c>
      <c r="G108" s="33">
        <v>10</v>
      </c>
      <c r="H108" s="34">
        <v>0</v>
      </c>
      <c r="I108" s="35">
        <f>ROUND(G108*H108,P4)</f>
        <v>0</v>
      </c>
      <c r="J108" s="29"/>
      <c r="O108" s="36">
        <f>I108*0.21</f>
        <v>0</v>
      </c>
      <c r="P108">
        <v>3</v>
      </c>
    </row>
    <row r="109" ht="45">
      <c r="A109" s="29" t="s">
        <v>34</v>
      </c>
      <c r="B109" s="37"/>
      <c r="C109" s="38"/>
      <c r="D109" s="38"/>
      <c r="E109" s="31" t="s">
        <v>182</v>
      </c>
      <c r="F109" s="38"/>
      <c r="G109" s="38"/>
      <c r="H109" s="38"/>
      <c r="I109" s="38"/>
      <c r="J109" s="39"/>
    </row>
    <row r="110">
      <c r="A110" s="29" t="s">
        <v>72</v>
      </c>
      <c r="B110" s="37"/>
      <c r="C110" s="38"/>
      <c r="D110" s="38"/>
      <c r="E110" s="45" t="s">
        <v>183</v>
      </c>
      <c r="F110" s="38"/>
      <c r="G110" s="38"/>
      <c r="H110" s="38"/>
      <c r="I110" s="38"/>
      <c r="J110" s="39"/>
    </row>
    <row r="111" ht="165">
      <c r="A111" s="29" t="s">
        <v>36</v>
      </c>
      <c r="B111" s="37"/>
      <c r="C111" s="38"/>
      <c r="D111" s="38"/>
      <c r="E111" s="31" t="s">
        <v>181</v>
      </c>
      <c r="F111" s="38"/>
      <c r="G111" s="38"/>
      <c r="H111" s="38"/>
      <c r="I111" s="38"/>
      <c r="J111" s="39"/>
    </row>
    <row r="112">
      <c r="A112" s="23" t="s">
        <v>26</v>
      </c>
      <c r="B112" s="24"/>
      <c r="C112" s="25" t="s">
        <v>184</v>
      </c>
      <c r="D112" s="26"/>
      <c r="E112" s="23" t="s">
        <v>185</v>
      </c>
      <c r="F112" s="26"/>
      <c r="G112" s="26"/>
      <c r="H112" s="26"/>
      <c r="I112" s="27">
        <f>SUMIFS(I113:I115,A113:A115,"P")</f>
        <v>0</v>
      </c>
      <c r="J112" s="28"/>
    </row>
    <row r="113">
      <c r="A113" s="29" t="s">
        <v>29</v>
      </c>
      <c r="B113" s="29">
        <v>29</v>
      </c>
      <c r="C113" s="30" t="s">
        <v>186</v>
      </c>
      <c r="D113" s="29" t="s">
        <v>31</v>
      </c>
      <c r="E113" s="31" t="s">
        <v>187</v>
      </c>
      <c r="F113" s="32" t="s">
        <v>88</v>
      </c>
      <c r="G113" s="33">
        <v>10</v>
      </c>
      <c r="H113" s="34">
        <v>0</v>
      </c>
      <c r="I113" s="35">
        <f>ROUND(G113*H113,P4)</f>
        <v>0</v>
      </c>
      <c r="J113" s="29"/>
      <c r="O113" s="36">
        <f>I113*0.21</f>
        <v>0</v>
      </c>
      <c r="P113">
        <v>3</v>
      </c>
    </row>
    <row r="114">
      <c r="A114" s="29" t="s">
        <v>34</v>
      </c>
      <c r="B114" s="37"/>
      <c r="C114" s="38"/>
      <c r="D114" s="38"/>
      <c r="E114" s="31" t="s">
        <v>188</v>
      </c>
      <c r="F114" s="38"/>
      <c r="G114" s="38"/>
      <c r="H114" s="38"/>
      <c r="I114" s="38"/>
      <c r="J114" s="39"/>
    </row>
    <row r="115" ht="90">
      <c r="A115" s="29" t="s">
        <v>36</v>
      </c>
      <c r="B115" s="37"/>
      <c r="C115" s="38"/>
      <c r="D115" s="38"/>
      <c r="E115" s="31" t="s">
        <v>189</v>
      </c>
      <c r="F115" s="38"/>
      <c r="G115" s="38"/>
      <c r="H115" s="38"/>
      <c r="I115" s="38"/>
      <c r="J115" s="39"/>
    </row>
    <row r="116">
      <c r="A116" s="23" t="s">
        <v>26</v>
      </c>
      <c r="B116" s="24"/>
      <c r="C116" s="25" t="s">
        <v>190</v>
      </c>
      <c r="D116" s="26"/>
      <c r="E116" s="23" t="s">
        <v>191</v>
      </c>
      <c r="F116" s="26"/>
      <c r="G116" s="26"/>
      <c r="H116" s="26"/>
      <c r="I116" s="27">
        <f>SUMIFS(I117:I128,A117:A128,"P")</f>
        <v>0</v>
      </c>
      <c r="J116" s="28"/>
    </row>
    <row r="117">
      <c r="A117" s="29" t="s">
        <v>29</v>
      </c>
      <c r="B117" s="29">
        <v>30</v>
      </c>
      <c r="C117" s="30" t="s">
        <v>192</v>
      </c>
      <c r="D117" s="29" t="s">
        <v>31</v>
      </c>
      <c r="E117" s="31" t="s">
        <v>193</v>
      </c>
      <c r="F117" s="32" t="s">
        <v>117</v>
      </c>
      <c r="G117" s="33">
        <v>2</v>
      </c>
      <c r="H117" s="34">
        <v>0</v>
      </c>
      <c r="I117" s="35">
        <f>ROUND(G117*H117,P4)</f>
        <v>0</v>
      </c>
      <c r="J117" s="29"/>
      <c r="O117" s="36">
        <f>I117*0.21</f>
        <v>0</v>
      </c>
      <c r="P117">
        <v>3</v>
      </c>
    </row>
    <row r="118" ht="60">
      <c r="A118" s="29" t="s">
        <v>34</v>
      </c>
      <c r="B118" s="37"/>
      <c r="C118" s="38"/>
      <c r="D118" s="38"/>
      <c r="E118" s="31" t="s">
        <v>194</v>
      </c>
      <c r="F118" s="38"/>
      <c r="G118" s="38"/>
      <c r="H118" s="38"/>
      <c r="I118" s="38"/>
      <c r="J118" s="39"/>
    </row>
    <row r="119" ht="120">
      <c r="A119" s="29" t="s">
        <v>36</v>
      </c>
      <c r="B119" s="37"/>
      <c r="C119" s="38"/>
      <c r="D119" s="38"/>
      <c r="E119" s="31" t="s">
        <v>195</v>
      </c>
      <c r="F119" s="38"/>
      <c r="G119" s="38"/>
      <c r="H119" s="38"/>
      <c r="I119" s="38"/>
      <c r="J119" s="39"/>
    </row>
    <row r="120">
      <c r="A120" s="29" t="s">
        <v>29</v>
      </c>
      <c r="B120" s="29">
        <v>31</v>
      </c>
      <c r="C120" s="30" t="s">
        <v>196</v>
      </c>
      <c r="D120" s="29" t="s">
        <v>31</v>
      </c>
      <c r="E120" s="31" t="s">
        <v>197</v>
      </c>
      <c r="F120" s="32" t="s">
        <v>117</v>
      </c>
      <c r="G120" s="33">
        <v>1</v>
      </c>
      <c r="H120" s="34">
        <v>0</v>
      </c>
      <c r="I120" s="35">
        <f>ROUND(G120*H120,P4)</f>
        <v>0</v>
      </c>
      <c r="J120" s="29"/>
      <c r="O120" s="36">
        <f>I120*0.21</f>
        <v>0</v>
      </c>
      <c r="P120">
        <v>3</v>
      </c>
    </row>
    <row r="121">
      <c r="A121" s="29" t="s">
        <v>34</v>
      </c>
      <c r="B121" s="37"/>
      <c r="C121" s="38"/>
      <c r="D121" s="38"/>
      <c r="E121" s="31" t="s">
        <v>198</v>
      </c>
      <c r="F121" s="38"/>
      <c r="G121" s="38"/>
      <c r="H121" s="38"/>
      <c r="I121" s="38"/>
      <c r="J121" s="39"/>
    </row>
    <row r="122" ht="60">
      <c r="A122" s="29" t="s">
        <v>36</v>
      </c>
      <c r="B122" s="37"/>
      <c r="C122" s="38"/>
      <c r="D122" s="38"/>
      <c r="E122" s="31" t="s">
        <v>199</v>
      </c>
      <c r="F122" s="38"/>
      <c r="G122" s="38"/>
      <c r="H122" s="38"/>
      <c r="I122" s="38"/>
      <c r="J122" s="39"/>
    </row>
    <row r="123">
      <c r="A123" s="29" t="s">
        <v>29</v>
      </c>
      <c r="B123" s="29">
        <v>32</v>
      </c>
      <c r="C123" s="30" t="s">
        <v>200</v>
      </c>
      <c r="D123" s="29" t="s">
        <v>31</v>
      </c>
      <c r="E123" s="31" t="s">
        <v>201</v>
      </c>
      <c r="F123" s="32" t="s">
        <v>117</v>
      </c>
      <c r="G123" s="33">
        <v>15</v>
      </c>
      <c r="H123" s="34">
        <v>0</v>
      </c>
      <c r="I123" s="35">
        <f>ROUND(G123*H123,P4)</f>
        <v>0</v>
      </c>
      <c r="J123" s="29"/>
      <c r="O123" s="36">
        <f>I123*0.21</f>
        <v>0</v>
      </c>
      <c r="P123">
        <v>3</v>
      </c>
    </row>
    <row r="124" ht="30">
      <c r="A124" s="29" t="s">
        <v>34</v>
      </c>
      <c r="B124" s="37"/>
      <c r="C124" s="38"/>
      <c r="D124" s="38"/>
      <c r="E124" s="31" t="s">
        <v>202</v>
      </c>
      <c r="F124" s="38"/>
      <c r="G124" s="38"/>
      <c r="H124" s="38"/>
      <c r="I124" s="38"/>
      <c r="J124" s="39"/>
    </row>
    <row r="125" ht="75">
      <c r="A125" s="29" t="s">
        <v>36</v>
      </c>
      <c r="B125" s="37"/>
      <c r="C125" s="38"/>
      <c r="D125" s="38"/>
      <c r="E125" s="31" t="s">
        <v>203</v>
      </c>
      <c r="F125" s="38"/>
      <c r="G125" s="38"/>
      <c r="H125" s="38"/>
      <c r="I125" s="38"/>
      <c r="J125" s="39"/>
    </row>
    <row r="126">
      <c r="A126" s="29" t="s">
        <v>29</v>
      </c>
      <c r="B126" s="29">
        <v>33</v>
      </c>
      <c r="C126" s="30" t="s">
        <v>204</v>
      </c>
      <c r="D126" s="29" t="s">
        <v>31</v>
      </c>
      <c r="E126" s="31" t="s">
        <v>205</v>
      </c>
      <c r="F126" s="32" t="s">
        <v>117</v>
      </c>
      <c r="G126" s="33">
        <v>3</v>
      </c>
      <c r="H126" s="34">
        <v>0</v>
      </c>
      <c r="I126" s="35">
        <f>ROUND(G126*H126,P4)</f>
        <v>0</v>
      </c>
      <c r="J126" s="29"/>
      <c r="O126" s="36">
        <f>I126*0.21</f>
        <v>0</v>
      </c>
      <c r="P126">
        <v>3</v>
      </c>
    </row>
    <row r="127" ht="30">
      <c r="A127" s="29" t="s">
        <v>34</v>
      </c>
      <c r="B127" s="37"/>
      <c r="C127" s="38"/>
      <c r="D127" s="38"/>
      <c r="E127" s="31" t="s">
        <v>206</v>
      </c>
      <c r="F127" s="38"/>
      <c r="G127" s="38"/>
      <c r="H127" s="38"/>
      <c r="I127" s="38"/>
      <c r="J127" s="39"/>
    </row>
    <row r="128" ht="75">
      <c r="A128" s="29" t="s">
        <v>36</v>
      </c>
      <c r="B128" s="37"/>
      <c r="C128" s="38"/>
      <c r="D128" s="38"/>
      <c r="E128" s="31" t="s">
        <v>203</v>
      </c>
      <c r="F128" s="38"/>
      <c r="G128" s="38"/>
      <c r="H128" s="38"/>
      <c r="I128" s="38"/>
      <c r="J128" s="39"/>
    </row>
    <row r="129">
      <c r="A129" s="23" t="s">
        <v>26</v>
      </c>
      <c r="B129" s="24"/>
      <c r="C129" s="25" t="s">
        <v>207</v>
      </c>
      <c r="D129" s="26"/>
      <c r="E129" s="23" t="s">
        <v>208</v>
      </c>
      <c r="F129" s="26"/>
      <c r="G129" s="26"/>
      <c r="H129" s="26"/>
      <c r="I129" s="27">
        <f>SUMIFS(I130:I159,A130:A159,"P")</f>
        <v>0</v>
      </c>
      <c r="J129" s="28"/>
    </row>
    <row r="130" ht="30">
      <c r="A130" s="29" t="s">
        <v>29</v>
      </c>
      <c r="B130" s="29">
        <v>34</v>
      </c>
      <c r="C130" s="30" t="s">
        <v>209</v>
      </c>
      <c r="D130" s="29" t="s">
        <v>31</v>
      </c>
      <c r="E130" s="31" t="s">
        <v>210</v>
      </c>
      <c r="F130" s="32" t="s">
        <v>109</v>
      </c>
      <c r="G130" s="33">
        <v>135.02500000000001</v>
      </c>
      <c r="H130" s="34">
        <v>0</v>
      </c>
      <c r="I130" s="35">
        <f>ROUND(G130*H130,P4)</f>
        <v>0</v>
      </c>
      <c r="J130" s="29"/>
      <c r="O130" s="36">
        <f>I130*0.21</f>
        <v>0</v>
      </c>
      <c r="P130">
        <v>3</v>
      </c>
    </row>
    <row r="131" ht="45">
      <c r="A131" s="29" t="s">
        <v>34</v>
      </c>
      <c r="B131" s="37"/>
      <c r="C131" s="38"/>
      <c r="D131" s="38"/>
      <c r="E131" s="31" t="s">
        <v>211</v>
      </c>
      <c r="F131" s="38"/>
      <c r="G131" s="38"/>
      <c r="H131" s="38"/>
      <c r="I131" s="38"/>
      <c r="J131" s="39"/>
    </row>
    <row r="132">
      <c r="A132" s="29" t="s">
        <v>72</v>
      </c>
      <c r="B132" s="37"/>
      <c r="C132" s="38"/>
      <c r="D132" s="38"/>
      <c r="E132" s="45" t="s">
        <v>212</v>
      </c>
      <c r="F132" s="38"/>
      <c r="G132" s="38"/>
      <c r="H132" s="38"/>
      <c r="I132" s="38"/>
      <c r="J132" s="39"/>
    </row>
    <row r="133" ht="105">
      <c r="A133" s="29" t="s">
        <v>36</v>
      </c>
      <c r="B133" s="37"/>
      <c r="C133" s="38"/>
      <c r="D133" s="38"/>
      <c r="E133" s="31" t="s">
        <v>213</v>
      </c>
      <c r="F133" s="38"/>
      <c r="G133" s="38"/>
      <c r="H133" s="38"/>
      <c r="I133" s="38"/>
      <c r="J133" s="39"/>
    </row>
    <row r="134" ht="30">
      <c r="A134" s="29" t="s">
        <v>29</v>
      </c>
      <c r="B134" s="29">
        <v>35</v>
      </c>
      <c r="C134" s="30" t="s">
        <v>214</v>
      </c>
      <c r="D134" s="29" t="s">
        <v>31</v>
      </c>
      <c r="E134" s="31" t="s">
        <v>215</v>
      </c>
      <c r="F134" s="32" t="s">
        <v>109</v>
      </c>
      <c r="G134" s="33">
        <v>135.02500000000001</v>
      </c>
      <c r="H134" s="34">
        <v>0</v>
      </c>
      <c r="I134" s="35">
        <f>ROUND(G134*H134,P4)</f>
        <v>0</v>
      </c>
      <c r="J134" s="29"/>
      <c r="O134" s="36">
        <f>I134*0.21</f>
        <v>0</v>
      </c>
      <c r="P134">
        <v>3</v>
      </c>
    </row>
    <row r="135" ht="60">
      <c r="A135" s="29" t="s">
        <v>34</v>
      </c>
      <c r="B135" s="37"/>
      <c r="C135" s="38"/>
      <c r="D135" s="38"/>
      <c r="E135" s="31" t="s">
        <v>216</v>
      </c>
      <c r="F135" s="38"/>
      <c r="G135" s="38"/>
      <c r="H135" s="38"/>
      <c r="I135" s="38"/>
      <c r="J135" s="39"/>
    </row>
    <row r="136" ht="105">
      <c r="A136" s="29" t="s">
        <v>36</v>
      </c>
      <c r="B136" s="37"/>
      <c r="C136" s="38"/>
      <c r="D136" s="38"/>
      <c r="E136" s="31" t="s">
        <v>213</v>
      </c>
      <c r="F136" s="38"/>
      <c r="G136" s="38"/>
      <c r="H136" s="38"/>
      <c r="I136" s="38"/>
      <c r="J136" s="39"/>
    </row>
    <row r="137">
      <c r="A137" s="29" t="s">
        <v>29</v>
      </c>
      <c r="B137" s="29">
        <v>36</v>
      </c>
      <c r="C137" s="30" t="s">
        <v>217</v>
      </c>
      <c r="D137" s="29" t="s">
        <v>31</v>
      </c>
      <c r="E137" s="31" t="s">
        <v>218</v>
      </c>
      <c r="F137" s="32" t="s">
        <v>117</v>
      </c>
      <c r="G137" s="33">
        <v>4</v>
      </c>
      <c r="H137" s="34">
        <v>0</v>
      </c>
      <c r="I137" s="35">
        <f>ROUND(G137*H137,P4)</f>
        <v>0</v>
      </c>
      <c r="J137" s="29"/>
      <c r="O137" s="36">
        <f>I137*0.21</f>
        <v>0</v>
      </c>
      <c r="P137">
        <v>3</v>
      </c>
    </row>
    <row r="138" ht="60">
      <c r="A138" s="29" t="s">
        <v>34</v>
      </c>
      <c r="B138" s="37"/>
      <c r="C138" s="38"/>
      <c r="D138" s="38"/>
      <c r="E138" s="31" t="s">
        <v>219</v>
      </c>
      <c r="F138" s="38"/>
      <c r="G138" s="38"/>
      <c r="H138" s="38"/>
      <c r="I138" s="38"/>
      <c r="J138" s="39"/>
    </row>
    <row r="139" ht="75">
      <c r="A139" s="29" t="s">
        <v>36</v>
      </c>
      <c r="B139" s="37"/>
      <c r="C139" s="38"/>
      <c r="D139" s="38"/>
      <c r="E139" s="31" t="s">
        <v>220</v>
      </c>
      <c r="F139" s="38"/>
      <c r="G139" s="38"/>
      <c r="H139" s="38"/>
      <c r="I139" s="38"/>
      <c r="J139" s="39"/>
    </row>
    <row r="140" ht="30">
      <c r="A140" s="29" t="s">
        <v>29</v>
      </c>
      <c r="B140" s="29">
        <v>37</v>
      </c>
      <c r="C140" s="30" t="s">
        <v>221</v>
      </c>
      <c r="D140" s="29" t="s">
        <v>31</v>
      </c>
      <c r="E140" s="31" t="s">
        <v>222</v>
      </c>
      <c r="F140" s="32" t="s">
        <v>88</v>
      </c>
      <c r="G140" s="33">
        <v>78</v>
      </c>
      <c r="H140" s="34">
        <v>0</v>
      </c>
      <c r="I140" s="35">
        <f>ROUND(G140*H140,P4)</f>
        <v>0</v>
      </c>
      <c r="J140" s="29"/>
      <c r="O140" s="36">
        <f>I140*0.21</f>
        <v>0</v>
      </c>
      <c r="P140">
        <v>3</v>
      </c>
    </row>
    <row r="141" ht="60">
      <c r="A141" s="29" t="s">
        <v>34</v>
      </c>
      <c r="B141" s="37"/>
      <c r="C141" s="38"/>
      <c r="D141" s="38"/>
      <c r="E141" s="31" t="s">
        <v>223</v>
      </c>
      <c r="F141" s="38"/>
      <c r="G141" s="38"/>
      <c r="H141" s="38"/>
      <c r="I141" s="38"/>
      <c r="J141" s="39"/>
    </row>
    <row r="142">
      <c r="A142" s="29" t="s">
        <v>72</v>
      </c>
      <c r="B142" s="37"/>
      <c r="C142" s="38"/>
      <c r="D142" s="38"/>
      <c r="E142" s="45" t="s">
        <v>224</v>
      </c>
      <c r="F142" s="38"/>
      <c r="G142" s="38"/>
      <c r="H142" s="38"/>
      <c r="I142" s="38"/>
      <c r="J142" s="39"/>
    </row>
    <row r="143" ht="90">
      <c r="A143" s="29" t="s">
        <v>36</v>
      </c>
      <c r="B143" s="37"/>
      <c r="C143" s="38"/>
      <c r="D143" s="38"/>
      <c r="E143" s="31" t="s">
        <v>225</v>
      </c>
      <c r="F143" s="38"/>
      <c r="G143" s="38"/>
      <c r="H143" s="38"/>
      <c r="I143" s="38"/>
      <c r="J143" s="39"/>
    </row>
    <row r="144">
      <c r="A144" s="29" t="s">
        <v>29</v>
      </c>
      <c r="B144" s="29">
        <v>38</v>
      </c>
      <c r="C144" s="30" t="s">
        <v>226</v>
      </c>
      <c r="D144" s="29" t="s">
        <v>31</v>
      </c>
      <c r="E144" s="31" t="s">
        <v>227</v>
      </c>
      <c r="F144" s="32" t="s">
        <v>88</v>
      </c>
      <c r="G144" s="33">
        <v>268</v>
      </c>
      <c r="H144" s="34">
        <v>0</v>
      </c>
      <c r="I144" s="35">
        <f>ROUND(G144*H144,P4)</f>
        <v>0</v>
      </c>
      <c r="J144" s="29"/>
      <c r="O144" s="36">
        <f>I144*0.21</f>
        <v>0</v>
      </c>
      <c r="P144">
        <v>3</v>
      </c>
    </row>
    <row r="145" ht="30">
      <c r="A145" s="29" t="s">
        <v>34</v>
      </c>
      <c r="B145" s="37"/>
      <c r="C145" s="38"/>
      <c r="D145" s="38"/>
      <c r="E145" s="31" t="s">
        <v>228</v>
      </c>
      <c r="F145" s="38"/>
      <c r="G145" s="38"/>
      <c r="H145" s="38"/>
      <c r="I145" s="38"/>
      <c r="J145" s="39"/>
    </row>
    <row r="146" ht="90">
      <c r="A146" s="29" t="s">
        <v>36</v>
      </c>
      <c r="B146" s="37"/>
      <c r="C146" s="38"/>
      <c r="D146" s="38"/>
      <c r="E146" s="31" t="s">
        <v>229</v>
      </c>
      <c r="F146" s="38"/>
      <c r="G146" s="38"/>
      <c r="H146" s="38"/>
      <c r="I146" s="38"/>
      <c r="J146" s="39"/>
    </row>
    <row r="147">
      <c r="A147" s="29" t="s">
        <v>29</v>
      </c>
      <c r="B147" s="29">
        <v>39</v>
      </c>
      <c r="C147" s="30" t="s">
        <v>230</v>
      </c>
      <c r="D147" s="29" t="s">
        <v>31</v>
      </c>
      <c r="E147" s="31" t="s">
        <v>231</v>
      </c>
      <c r="F147" s="32" t="s">
        <v>88</v>
      </c>
      <c r="G147" s="33">
        <v>110.5</v>
      </c>
      <c r="H147" s="34">
        <v>0</v>
      </c>
      <c r="I147" s="35">
        <f>ROUND(G147*H147,P4)</f>
        <v>0</v>
      </c>
      <c r="J147" s="29"/>
      <c r="O147" s="36">
        <f>I147*0.21</f>
        <v>0</v>
      </c>
      <c r="P147">
        <v>3</v>
      </c>
    </row>
    <row r="148" ht="60">
      <c r="A148" s="29" t="s">
        <v>34</v>
      </c>
      <c r="B148" s="37"/>
      <c r="C148" s="38"/>
      <c r="D148" s="38"/>
      <c r="E148" s="31" t="s">
        <v>232</v>
      </c>
      <c r="F148" s="38"/>
      <c r="G148" s="38"/>
      <c r="H148" s="38"/>
      <c r="I148" s="38"/>
      <c r="J148" s="39"/>
    </row>
    <row r="149" ht="75">
      <c r="A149" s="29" t="s">
        <v>36</v>
      </c>
      <c r="B149" s="37"/>
      <c r="C149" s="38"/>
      <c r="D149" s="38"/>
      <c r="E149" s="31" t="s">
        <v>233</v>
      </c>
      <c r="F149" s="38"/>
      <c r="G149" s="38"/>
      <c r="H149" s="38"/>
      <c r="I149" s="38"/>
      <c r="J149" s="39"/>
    </row>
    <row r="150">
      <c r="A150" s="29" t="s">
        <v>29</v>
      </c>
      <c r="B150" s="29">
        <v>40</v>
      </c>
      <c r="C150" s="30" t="s">
        <v>234</v>
      </c>
      <c r="D150" s="29" t="s">
        <v>31</v>
      </c>
      <c r="E150" s="31" t="s">
        <v>235</v>
      </c>
      <c r="F150" s="32" t="s">
        <v>88</v>
      </c>
      <c r="G150" s="33">
        <v>221</v>
      </c>
      <c r="H150" s="34">
        <v>0</v>
      </c>
      <c r="I150" s="35">
        <f>ROUND(G150*H150,P4)</f>
        <v>0</v>
      </c>
      <c r="J150" s="29"/>
      <c r="O150" s="36">
        <f>I150*0.21</f>
        <v>0</v>
      </c>
      <c r="P150">
        <v>3</v>
      </c>
    </row>
    <row r="151" ht="60">
      <c r="A151" s="29" t="s">
        <v>34</v>
      </c>
      <c r="B151" s="37"/>
      <c r="C151" s="38"/>
      <c r="D151" s="38"/>
      <c r="E151" s="31" t="s">
        <v>236</v>
      </c>
      <c r="F151" s="38"/>
      <c r="G151" s="38"/>
      <c r="H151" s="38"/>
      <c r="I151" s="38"/>
      <c r="J151" s="39"/>
    </row>
    <row r="152">
      <c r="A152" s="29" t="s">
        <v>72</v>
      </c>
      <c r="B152" s="37"/>
      <c r="C152" s="38"/>
      <c r="D152" s="38"/>
      <c r="E152" s="45" t="s">
        <v>237</v>
      </c>
      <c r="F152" s="38"/>
      <c r="G152" s="38"/>
      <c r="H152" s="38"/>
      <c r="I152" s="38"/>
      <c r="J152" s="39"/>
    </row>
    <row r="153" ht="75">
      <c r="A153" s="29" t="s">
        <v>36</v>
      </c>
      <c r="B153" s="37"/>
      <c r="C153" s="38"/>
      <c r="D153" s="38"/>
      <c r="E153" s="31" t="s">
        <v>233</v>
      </c>
      <c r="F153" s="38"/>
      <c r="G153" s="38"/>
      <c r="H153" s="38"/>
      <c r="I153" s="38"/>
      <c r="J153" s="39"/>
    </row>
    <row r="154">
      <c r="A154" s="29" t="s">
        <v>29</v>
      </c>
      <c r="B154" s="29">
        <v>41</v>
      </c>
      <c r="C154" s="30" t="s">
        <v>238</v>
      </c>
      <c r="D154" s="29" t="s">
        <v>31</v>
      </c>
      <c r="E154" s="31" t="s">
        <v>239</v>
      </c>
      <c r="F154" s="32" t="s">
        <v>88</v>
      </c>
      <c r="G154" s="33">
        <v>110.5</v>
      </c>
      <c r="H154" s="34">
        <v>0</v>
      </c>
      <c r="I154" s="35">
        <f>ROUND(G154*H154,P4)</f>
        <v>0</v>
      </c>
      <c r="J154" s="29"/>
      <c r="O154" s="36">
        <f>I154*0.21</f>
        <v>0</v>
      </c>
      <c r="P154">
        <v>3</v>
      </c>
    </row>
    <row r="155" ht="30">
      <c r="A155" s="29" t="s">
        <v>34</v>
      </c>
      <c r="B155" s="37"/>
      <c r="C155" s="38"/>
      <c r="D155" s="38"/>
      <c r="E155" s="31" t="s">
        <v>240</v>
      </c>
      <c r="F155" s="38"/>
      <c r="G155" s="38"/>
      <c r="H155" s="38"/>
      <c r="I155" s="38"/>
      <c r="J155" s="39"/>
    </row>
    <row r="156" ht="90">
      <c r="A156" s="29" t="s">
        <v>36</v>
      </c>
      <c r="B156" s="37"/>
      <c r="C156" s="38"/>
      <c r="D156" s="38"/>
      <c r="E156" s="31" t="s">
        <v>241</v>
      </c>
      <c r="F156" s="38"/>
      <c r="G156" s="38"/>
      <c r="H156" s="38"/>
      <c r="I156" s="38"/>
      <c r="J156" s="39"/>
    </row>
    <row r="157">
      <c r="A157" s="29" t="s">
        <v>29</v>
      </c>
      <c r="B157" s="29">
        <v>42</v>
      </c>
      <c r="C157" s="30" t="s">
        <v>242</v>
      </c>
      <c r="D157" s="29" t="s">
        <v>31</v>
      </c>
      <c r="E157" s="31" t="s">
        <v>243</v>
      </c>
      <c r="F157" s="32" t="s">
        <v>117</v>
      </c>
      <c r="G157" s="33">
        <v>2</v>
      </c>
      <c r="H157" s="34">
        <v>0</v>
      </c>
      <c r="I157" s="35">
        <f>ROUND(G157*H157,P4)</f>
        <v>0</v>
      </c>
      <c r="J157" s="29"/>
      <c r="O157" s="36">
        <f>I157*0.21</f>
        <v>0</v>
      </c>
      <c r="P157">
        <v>3</v>
      </c>
    </row>
    <row r="158" ht="45">
      <c r="A158" s="29" t="s">
        <v>34</v>
      </c>
      <c r="B158" s="37"/>
      <c r="C158" s="38"/>
      <c r="D158" s="38"/>
      <c r="E158" s="31" t="s">
        <v>244</v>
      </c>
      <c r="F158" s="38"/>
      <c r="G158" s="38"/>
      <c r="H158" s="38"/>
      <c r="I158" s="38"/>
      <c r="J158" s="39"/>
    </row>
    <row r="159" ht="90">
      <c r="A159" s="29" t="s">
        <v>36</v>
      </c>
      <c r="B159" s="40"/>
      <c r="C159" s="41"/>
      <c r="D159" s="41"/>
      <c r="E159" s="31" t="s">
        <v>245</v>
      </c>
      <c r="F159" s="41"/>
      <c r="G159" s="41"/>
      <c r="H159" s="41"/>
      <c r="I159" s="41"/>
      <c r="J159" s="42"/>
    </row>
  </sheetData>
  <sheetProtection sheet="1" objects="1" scenarios="1" spinCount="100000" saltValue="WmO4cGqVPxGZiEnBAiHAiBI0EdKTS6iNcei1PqU/SJjn395pzrWMBkVMhrgvmXhsFhvBhRM+ueNyLEjA5gsQDw==" hashValue="VMJV3axtZ03hhRfQdniJpEihddwcfu1LYDniURVG087ADkF6AK6Mgde1V65Cq/cdSRYV4G6oBvyMGWa9TN6UeA==" algorithmName="SHA-512" password="CBEA"/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246</v>
      </c>
      <c r="I3" s="16">
        <f>SUMIFS(I8:I11,A8:A11,"SD")</f>
        <v>0</v>
      </c>
      <c r="J3" s="9"/>
      <c r="O3">
        <v>0</v>
      </c>
      <c r="P3">
        <v>2</v>
      </c>
    </row>
    <row r="4">
      <c r="A4" s="10" t="s">
        <v>8</v>
      </c>
      <c r="B4" s="11" t="s">
        <v>13</v>
      </c>
      <c r="C4" s="12" t="s">
        <v>246</v>
      </c>
      <c r="D4" s="13"/>
      <c r="E4" s="14" t="s">
        <v>247</v>
      </c>
      <c r="F4" s="7"/>
      <c r="G4" s="7"/>
      <c r="H4" s="7"/>
      <c r="I4" s="7"/>
      <c r="J4" s="9"/>
      <c r="O4">
        <v>0.12</v>
      </c>
      <c r="P4">
        <v>2</v>
      </c>
    </row>
    <row r="5">
      <c r="A5" s="17" t="s">
        <v>15</v>
      </c>
      <c r="B5" s="18" t="s">
        <v>16</v>
      </c>
      <c r="C5" s="19" t="s">
        <v>17</v>
      </c>
      <c r="D5" s="19" t="s">
        <v>18</v>
      </c>
      <c r="E5" s="19" t="s">
        <v>19</v>
      </c>
      <c r="F5" s="19" t="s">
        <v>20</v>
      </c>
      <c r="G5" s="19" t="s">
        <v>21</v>
      </c>
      <c r="H5" s="19" t="s">
        <v>22</v>
      </c>
      <c r="I5" s="19"/>
      <c r="J5" s="20" t="s">
        <v>23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24</v>
      </c>
      <c r="I6" s="19" t="s">
        <v>25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26</v>
      </c>
      <c r="B8" s="24"/>
      <c r="C8" s="25" t="s">
        <v>27</v>
      </c>
      <c r="D8" s="26"/>
      <c r="E8" s="23" t="s">
        <v>28</v>
      </c>
      <c r="F8" s="26"/>
      <c r="G8" s="26"/>
      <c r="H8" s="26"/>
      <c r="I8" s="27">
        <f>SUMIFS(I9:I11,A9:A11,"P")</f>
        <v>0</v>
      </c>
      <c r="J8" s="28"/>
    </row>
    <row r="9">
      <c r="A9" s="29" t="s">
        <v>29</v>
      </c>
      <c r="B9" s="29">
        <v>1</v>
      </c>
      <c r="C9" s="30" t="s">
        <v>248</v>
      </c>
      <c r="D9" s="29" t="s">
        <v>31</v>
      </c>
      <c r="E9" s="31" t="s">
        <v>249</v>
      </c>
      <c r="F9" s="32" t="s">
        <v>33</v>
      </c>
      <c r="G9" s="33">
        <v>1</v>
      </c>
      <c r="H9" s="34">
        <v>0</v>
      </c>
      <c r="I9" s="35">
        <f>ROUND(G9*H9,P4)</f>
        <v>0</v>
      </c>
      <c r="J9" s="29"/>
      <c r="O9" s="36">
        <f>I9*0.21</f>
        <v>0</v>
      </c>
      <c r="P9">
        <v>3</v>
      </c>
    </row>
    <row r="10" ht="270">
      <c r="A10" s="29" t="s">
        <v>34</v>
      </c>
      <c r="B10" s="37"/>
      <c r="C10" s="38"/>
      <c r="D10" s="38"/>
      <c r="E10" s="31" t="s">
        <v>250</v>
      </c>
      <c r="F10" s="38"/>
      <c r="G10" s="38"/>
      <c r="H10" s="38"/>
      <c r="I10" s="38"/>
      <c r="J10" s="39"/>
    </row>
    <row r="11" ht="30">
      <c r="A11" s="29" t="s">
        <v>36</v>
      </c>
      <c r="B11" s="40"/>
      <c r="C11" s="41"/>
      <c r="D11" s="41"/>
      <c r="E11" s="31" t="s">
        <v>251</v>
      </c>
      <c r="F11" s="41"/>
      <c r="G11" s="41"/>
      <c r="H11" s="41"/>
      <c r="I11" s="41"/>
      <c r="J11" s="42"/>
    </row>
  </sheetData>
  <sheetProtection sheet="1" objects="1" scenarios="1" spinCount="100000" saltValue="onu9n6epFS43yLZZMyxwUJEYxr00+1zL+d0gcvH93Ko+uX0ofz3WouyK/TqDEWPobwhIsFHvzMrLqvHCnPLxZA==" hashValue="0EGZryvKgX6zu0+dcn1IgtYt+f9TJsEX//Y+0FOnrNko5tOtQo9t1vELd2laygzRZ2h/aeq16AaNKxhoiS0H4g==" algorithmName="SHA-512" password="CBEA"/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Blinková Jana</dc:creator>
  <cp:lastModifiedBy>Blinková Jana</cp:lastModifiedBy>
  <dcterms:created xsi:type="dcterms:W3CDTF">2025-03-21T12:00:34Z</dcterms:created>
  <dcterms:modified xsi:type="dcterms:W3CDTF">2025-03-21T12:00:35Z</dcterms:modified>
</cp:coreProperties>
</file>